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520" firstSheet="6" activeTab="9"/>
  </bookViews>
  <sheets>
    <sheet name="01部门收支总体情况表" sheetId="1" r:id="rId1"/>
    <sheet name="02部门收入总体情况表" sheetId="2" r:id="rId2"/>
    <sheet name="03部门支出总体情况表" sheetId="3" r:id="rId3"/>
    <sheet name="05支出预算经济科目分类汇总表" sheetId="4" r:id="rId4"/>
    <sheet name="07财政拨款收支总体情况表" sheetId="5" r:id="rId5"/>
    <sheet name="08一般公共预算支出情况表" sheetId="6" r:id="rId6"/>
    <sheet name="09一般公共预算基本支出情况表（按经济分类）" sheetId="7" r:id="rId7"/>
    <sheet name="12国有资本经营预算支出明细表" sheetId="8" r:id="rId8"/>
    <sheet name="13政府性基金支出明细表" sheetId="9" r:id="rId9"/>
    <sheet name="20三公经费表" sheetId="10" r:id="rId10"/>
  </sheets>
  <definedNames>
    <definedName name="_xlnm.Print_Area" localSheetId="0">'01部门收支总体情况表'!$A$1:$T$27</definedName>
    <definedName name="_xlnm.Print_Area" localSheetId="1">'02部门收入总体情况表'!$A$1:$V$60</definedName>
    <definedName name="_xlnm.Print_Area" localSheetId="2">'03部门支出总体情况表'!$A$1:$P$59</definedName>
    <definedName name="_xlnm.Print_Area" localSheetId="3">'05支出预算经济科目分类汇总表'!$A$1:$V$103</definedName>
    <definedName name="_xlnm.Print_Area" localSheetId="4">'07财政拨款收支总体情况表'!$A$1:$L$38</definedName>
    <definedName name="_xlnm.Print_Area" localSheetId="5">'08一般公共预算支出情况表'!$A$1:$O$56</definedName>
    <definedName name="_xlnm.Print_Area" localSheetId="6">'09一般公共预算基本支出情况表（按经济分类）'!$A$1:$E$109</definedName>
    <definedName name="_xlnm.Print_Area" localSheetId="7">'12国有资本经营预算支出明细表'!$A$1:$P$15</definedName>
    <definedName name="_xlnm.Print_Area" localSheetId="8">'13政府性基金支出明细表'!$A$1:$P$10</definedName>
    <definedName name="_xlnm.Print_Area" localSheetId="9">'20三公经费表'!#REF!</definedName>
    <definedName name="_xlnm.Print_Titles" localSheetId="0">'01部门收支总体情况表'!$1:$7</definedName>
    <definedName name="_xlnm.Print_Titles" localSheetId="1">'02部门收入总体情况表'!$1:$8</definedName>
    <definedName name="_xlnm.Print_Titles" localSheetId="2">'03部门支出总体情况表'!$1:$7</definedName>
    <definedName name="_xlnm.Print_Titles" localSheetId="3">'05支出预算经济科目分类汇总表'!$1:$6</definedName>
    <definedName name="_xlnm.Print_Titles" localSheetId="4">'07财政拨款收支总体情况表'!$1:$7</definedName>
    <definedName name="_xlnm.Print_Titles" localSheetId="5">'08一般公共预算支出情况表'!$1:$5</definedName>
    <definedName name="_xlnm.Print_Titles" localSheetId="6">'09一般公共预算基本支出情况表（按经济分类）'!$1:$6</definedName>
    <definedName name="_xlnm.Print_Titles" localSheetId="7">'12国有资本经营预算支出明细表'!$1:$7</definedName>
    <definedName name="_xlnm.Print_Titles" localSheetId="8">'13政府性基金支出明细表'!$1:$7</definedName>
    <definedName name="_xlnm.Print_Titles" localSheetId="9">'20三公经费表'!#REF!</definedName>
  </definedNames>
  <calcPr calcId="144525"/>
</workbook>
</file>

<file path=xl/sharedStrings.xml><?xml version="1.0" encoding="utf-8"?>
<sst xmlns="http://schemas.openxmlformats.org/spreadsheetml/2006/main" count="290">
  <si>
    <t>预算01表</t>
  </si>
  <si>
    <t>2018年部门收支总体情况表</t>
  </si>
  <si>
    <t>单位：元</t>
  </si>
  <si>
    <t>收入</t>
  </si>
  <si>
    <t>支出</t>
  </si>
  <si>
    <t>项目</t>
  </si>
  <si>
    <t>金额</t>
  </si>
  <si>
    <t>总计</t>
  </si>
  <si>
    <t>用事业单位基金弥补收支差额</t>
  </si>
  <si>
    <t>部门结转资金</t>
  </si>
  <si>
    <t>本年支出</t>
  </si>
  <si>
    <t>合计</t>
  </si>
  <si>
    <t>一般公共预算</t>
  </si>
  <si>
    <t>国有资本经营预算收入</t>
  </si>
  <si>
    <t>专户管理的教育收费</t>
  </si>
  <si>
    <t>政府性基金</t>
  </si>
  <si>
    <t>事业收入（不含教育收费）</t>
  </si>
  <si>
    <t>经营收入</t>
  </si>
  <si>
    <t>其他收入支出</t>
  </si>
  <si>
    <t>专项转移支付</t>
  </si>
  <si>
    <t>小计</t>
  </si>
  <si>
    <t>财政拨款</t>
  </si>
  <si>
    <t>专项收入</t>
  </si>
  <si>
    <t>缴入预算管理的行政事业性收费</t>
  </si>
  <si>
    <t>罚没收入</t>
  </si>
  <si>
    <t>国有资源（资产）有偿使用收入</t>
  </si>
  <si>
    <t>一、一般公共预算</t>
  </si>
  <si>
    <t>一、基本支出</t>
  </si>
  <si>
    <t xml:space="preserve">    1、财政拨款
</t>
  </si>
  <si>
    <t>1.工资福利支出</t>
  </si>
  <si>
    <t xml:space="preserve">    2、专项收入
</t>
  </si>
  <si>
    <t>2.对个人和家庭补助支出</t>
  </si>
  <si>
    <t xml:space="preserve">    3、缴入预算管理的行政事业性收费
</t>
  </si>
  <si>
    <t>3.商品和服务支出</t>
  </si>
  <si>
    <t xml:space="preserve">    4、罚没收入
</t>
  </si>
  <si>
    <t>二、项目支出</t>
  </si>
  <si>
    <t xml:space="preserve">    5、国有资源（资产）有偿使用收入
</t>
  </si>
  <si>
    <t>1.基本建设支出</t>
  </si>
  <si>
    <t>二、国有资本经营预算收入</t>
  </si>
  <si>
    <t>2.专项业务支出</t>
  </si>
  <si>
    <t>三、专户管理的教育收费</t>
  </si>
  <si>
    <t>3.债务项目支出</t>
  </si>
  <si>
    <t>四、政府性基金</t>
  </si>
  <si>
    <t>4.其他人员支出</t>
  </si>
  <si>
    <t>五、事业收入（不含教育收入）</t>
  </si>
  <si>
    <t>5.其他经费支出</t>
  </si>
  <si>
    <t>六、经营收入</t>
  </si>
  <si>
    <t>七、其他收入支出</t>
  </si>
  <si>
    <t>八、专项转移支付</t>
  </si>
  <si>
    <t>本年收入小计</t>
  </si>
  <si>
    <t>加：部门结转资金</t>
  </si>
  <si>
    <t xml:space="preserve">    用事业单位基金弥补收支差额</t>
  </si>
  <si>
    <t>预算02表</t>
  </si>
  <si>
    <t>2018年部门收入总体情况表</t>
  </si>
  <si>
    <t>科目编码</t>
  </si>
  <si>
    <t>单位代码</t>
  </si>
  <si>
    <t>单位（科目）</t>
  </si>
  <si>
    <t>本年收入</t>
  </si>
  <si>
    <t>类</t>
  </si>
  <si>
    <t>款</t>
  </si>
  <si>
    <t>项</t>
  </si>
  <si>
    <t>国有资本经营预算</t>
  </si>
  <si>
    <t>政府性基金收入</t>
  </si>
  <si>
    <t>事业收入（不含教育收入）</t>
  </si>
  <si>
    <t>其他收入</t>
  </si>
  <si>
    <t>612001</t>
  </si>
  <si>
    <t>滑县万古镇党政办公室</t>
  </si>
  <si>
    <t>201</t>
  </si>
  <si>
    <t>03</t>
  </si>
  <si>
    <t>01</t>
  </si>
  <si>
    <t xml:space="preserve">  </t>
  </si>
  <si>
    <t xml:space="preserve">  行政运行（政府办公厅（室）及相关机构事务）</t>
  </si>
  <si>
    <t>99</t>
  </si>
  <si>
    <t xml:space="preserve">  其他政府办公厅（室）及相关机构事务支出</t>
  </si>
  <si>
    <t>208</t>
  </si>
  <si>
    <t>05</t>
  </si>
  <si>
    <t xml:space="preserve">  归口管理的行政单位离退休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</si>
  <si>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</si>
  <si>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</si>
  <si>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</si>
  <si>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</si>
  <si>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</si>
  <si>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</si>
  <si>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 xml:space="preserve">  其他行政事业单位医疗支出</t>
  </si>
  <si>
    <t>212</t>
  </si>
  <si>
    <t>08</t>
  </si>
  <si>
    <t>02</t>
  </si>
  <si>
    <t xml:space="preserve">  土地开发支出（国有土地使用权出让收入安排的支出）</t>
  </si>
  <si>
    <t>221</t>
  </si>
  <si>
    <t xml:space="preserve">  住房公积金</t>
  </si>
  <si>
    <t>612002</t>
  </si>
  <si>
    <t>滑县万古镇计划生育服务中心</t>
  </si>
  <si>
    <t xml:space="preserve">  其他社会保障和就业支出</t>
  </si>
  <si>
    <t>07</t>
  </si>
  <si>
    <t xml:space="preserve">  其他计划生育事务支出</t>
  </si>
  <si>
    <t xml:space="preserve">  事业单位医疗</t>
  </si>
  <si>
    <t>612005</t>
  </si>
  <si>
    <t>滑县万古镇农业服务中心</t>
  </si>
  <si>
    <t>213</t>
  </si>
  <si>
    <t>04</t>
  </si>
  <si>
    <t xml:space="preserve">  事业运行（农业）</t>
  </si>
  <si>
    <t xml:space="preserve">  对村民委员会和村党支部的补助</t>
  </si>
  <si>
    <t>612006</t>
  </si>
  <si>
    <t>滑县万古镇村镇建设发展中心</t>
  </si>
  <si>
    <t xml:space="preserve">  其他城乡社区管理事务支出</t>
  </si>
  <si>
    <t>612007</t>
  </si>
  <si>
    <t>滑县万古镇综合治理中心</t>
  </si>
  <si>
    <t xml:space="preserve">  其他一般公共服务支出</t>
  </si>
  <si>
    <t>612008</t>
  </si>
  <si>
    <t>滑县万古镇劳动保障所</t>
  </si>
  <si>
    <t xml:space="preserve">  其他人力资源和社会保障管理事务支出</t>
  </si>
  <si>
    <t>预算03表</t>
  </si>
  <si>
    <t>2018年部门支出总体情况表</t>
  </si>
  <si>
    <t>基本支出</t>
  </si>
  <si>
    <t>项目支出</t>
  </si>
  <si>
    <t>工资福利支出</t>
  </si>
  <si>
    <t>商品服务支出</t>
  </si>
  <si>
    <t>对个人和家庭补助支出</t>
  </si>
  <si>
    <t>基本建设支出</t>
  </si>
  <si>
    <t>专项业务支出</t>
  </si>
  <si>
    <t>债务项目支出</t>
  </si>
  <si>
    <t>其他人员支出</t>
  </si>
  <si>
    <t>其他经费支出</t>
  </si>
  <si>
    <t>预算04表</t>
  </si>
  <si>
    <t>2018年支出预算经济科目分类汇总表</t>
  </si>
  <si>
    <t>滑县万古镇</t>
  </si>
  <si>
    <t>单位:元</t>
  </si>
  <si>
    <t>部门预算经济分类</t>
  </si>
  <si>
    <t>政府预算经济分类</t>
  </si>
  <si>
    <t>2018年</t>
  </si>
  <si>
    <t>科目名称</t>
  </si>
  <si>
    <t>事业收入(不含教育收入)</t>
  </si>
  <si>
    <t>国有资源(资产)有偿使用收入</t>
  </si>
  <si>
    <t xml:space="preserve">  基本工资</t>
  </si>
  <si>
    <t>501</t>
  </si>
  <si>
    <t>50101</t>
  </si>
  <si>
    <t>工资奖金津补贴</t>
  </si>
  <si>
    <t>505</t>
  </si>
  <si>
    <t>50501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</si>
  <si>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</si>
  <si>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</si>
  <si>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</si>
  <si>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</si>
  <si>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>50102</t>
  </si>
  <si>
    <t>社会保障缴费</t>
  </si>
  <si>
    <t xml:space="preserve">  职业年金缴费</t>
  </si>
  <si>
    <t xml:space="preserve">  职工基本医疗保险缴费</t>
  </si>
  <si>
    <t xml:space="preserve">  其他社会保障缴费</t>
  </si>
  <si>
    <t>50103</t>
  </si>
  <si>
    <t>住房公积金</t>
  </si>
  <si>
    <t xml:space="preserve">  其他工资福利支出</t>
  </si>
  <si>
    <t>50199</t>
  </si>
  <si>
    <t>其他工资福利支出</t>
  </si>
  <si>
    <t>商品和服务支出</t>
  </si>
  <si>
    <t xml:space="preserve">  办公费</t>
  </si>
  <si>
    <t>50502</t>
  </si>
  <si>
    <t>502</t>
  </si>
  <si>
    <t>50201</t>
  </si>
  <si>
    <t>办公经费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</si>
  <si>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</si>
  <si>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</si>
  <si>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</si>
  <si>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</si>
  <si>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</si>
  <si>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>50209</t>
  </si>
  <si>
    <t>维修（护）费</t>
  </si>
  <si>
    <t xml:space="preserve">  租赁费</t>
  </si>
  <si>
    <t xml:space="preserve">  培训费</t>
  </si>
  <si>
    <t>50203</t>
  </si>
  <si>
    <t>培训费</t>
  </si>
  <si>
    <t xml:space="preserve">  公务接待费</t>
  </si>
  <si>
    <t>50206</t>
  </si>
  <si>
    <t>公务接待费</t>
  </si>
  <si>
    <t xml:space="preserve">  劳务费</t>
  </si>
  <si>
    <t>50205</t>
  </si>
  <si>
    <t>委托业务费</t>
  </si>
  <si>
    <t xml:space="preserve">  工会经费</t>
  </si>
  <si>
    <t xml:space="preserve">  公务用车运行维护费</t>
  </si>
  <si>
    <t>50208</t>
  </si>
  <si>
    <t>公务用车运行维护费</t>
  </si>
  <si>
    <t xml:space="preserve">  其他交通费用</t>
  </si>
  <si>
    <t xml:space="preserve">  其他商品和服务支出</t>
  </si>
  <si>
    <t>50299</t>
  </si>
  <si>
    <t>其他商品和服务支出</t>
  </si>
  <si>
    <t>对个人和家庭的补助</t>
  </si>
  <si>
    <t xml:space="preserve">  退休费</t>
  </si>
  <si>
    <t>509</t>
  </si>
  <si>
    <t>50905</t>
  </si>
  <si>
    <t>离退休费</t>
  </si>
  <si>
    <t xml:space="preserve">  生活补助</t>
  </si>
  <si>
    <t>50901</t>
  </si>
  <si>
    <t>社会福利和救助</t>
  </si>
  <si>
    <t>资本性支出</t>
  </si>
  <si>
    <t xml:space="preserve">  地上附着物和青苗补偿</t>
  </si>
  <si>
    <t>503</t>
  </si>
  <si>
    <t>50305</t>
  </si>
  <si>
    <t>土地征迁补偿和安置支出</t>
  </si>
  <si>
    <t>预算05表</t>
  </si>
  <si>
    <t>2018年财政拨款收支总体情况表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</si>
  <si>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</si>
  <si>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</si>
  <si>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</si>
  <si>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</si>
  <si>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</si>
  <si>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</si>
  <si>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</si>
  <si>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三、政府性基金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</si>
  <si>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</si>
  <si>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</si>
  <si>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</si>
  <si>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</si>
  <si>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</si>
  <si>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</si>
  <si>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</si>
  <si>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</si>
  <si>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</si>
  <si>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</si>
  <si>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</si>
  <si>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</si>
  <si>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</si>
  <si>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</si>
  <si>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</si>
  <si>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</si>
  <si>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</si>
  <si>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</si>
  <si>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</si>
  <si>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</si>
  <si>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</si>
  <si>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预算06表</t>
  </si>
  <si>
    <t>2018年一般公共预算支出情况表</t>
  </si>
  <si>
    <t>滑县万古镇 和 滑县万古镇党政办公室</t>
  </si>
  <si>
    <t>一般公共服务支出</t>
  </si>
  <si>
    <t xml:space="preserve">  201</t>
  </si>
  <si>
    <t>社会保障和就业支出</t>
  </si>
  <si>
    <t xml:space="preserve">  208</t>
  </si>
  <si>
    <t>医疗卫生与计划生育支出</t>
  </si>
  <si>
    <t xml:space="preserve">  210</t>
  </si>
  <si>
    <t>城乡社区支出</t>
  </si>
  <si>
    <t xml:space="preserve">  212</t>
  </si>
  <si>
    <t>农林水支出</t>
  </si>
  <si>
    <t xml:space="preserve">  213</t>
  </si>
  <si>
    <t>住房保障支出</t>
  </si>
  <si>
    <t xml:space="preserve">  221</t>
  </si>
  <si>
    <t>预算07表</t>
  </si>
  <si>
    <t>2018年一般公共预算基本支出情况表</t>
  </si>
  <si>
    <t>其中：财政拨款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</si>
  <si>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</si>
  <si>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</si>
  <si>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</si>
  <si>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</si>
  <si>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</si>
  <si>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</si>
  <si>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</si>
  <si>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其他社会保障缴费</t>
  </si>
  <si>
    <t xml:space="preserve">    住房公积金</t>
  </si>
  <si>
    <t xml:space="preserve">  商品和服务支出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</si>
  <si>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</si>
  <si>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</si>
  <si>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</si>
  <si>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</si>
  <si>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</si>
  <si>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维修(护)费</t>
  </si>
  <si>
    <t xml:space="preserve">    培训费</t>
  </si>
  <si>
    <t xml:space="preserve">    公务接待费</t>
  </si>
  <si>
    <t xml:space="preserve">    劳务费</t>
  </si>
  <si>
    <t xml:space="preserve">    工会经费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</si>
  <si>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</si>
  <si>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</si>
  <si>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</si>
  <si>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对个人和家庭的补助</t>
  </si>
  <si>
    <t xml:space="preserve">    退休费</t>
  </si>
  <si>
    <t xml:space="preserve">    生活补助</t>
  </si>
  <si>
    <t xml:space="preserve">    绩效工资</t>
  </si>
  <si>
    <t xml:space="preserve">    租赁费</t>
  </si>
  <si>
    <t>预算08表</t>
  </si>
  <si>
    <t>2018年国有资本经营预算支出明细表</t>
  </si>
  <si>
    <t>预算09表</t>
  </si>
  <si>
    <t>2018年政府性基金支出明细表</t>
  </si>
  <si>
    <r>
      <t>部门</t>
    </r>
    <r>
      <rPr>
        <b/>
        <sz val="18"/>
        <color rgb="FF000000"/>
        <rFont val="Times New Roman"/>
        <charset val="134"/>
      </rPr>
      <t>201</t>
    </r>
    <r>
      <rPr>
        <b/>
        <sz val="18"/>
        <color rgb="FF000000"/>
        <rFont val="宋体"/>
        <charset val="134"/>
      </rPr>
      <t>8</t>
    </r>
    <r>
      <rPr>
        <b/>
        <sz val="18"/>
        <color rgb="FF000000"/>
        <rFont val="Times New Roman"/>
        <charset val="134"/>
      </rPr>
      <t>年</t>
    </r>
    <r>
      <rPr>
        <b/>
        <sz val="18"/>
        <color rgb="FF000000"/>
        <rFont val="宋体"/>
        <charset val="134"/>
      </rPr>
      <t>一般公共预算</t>
    </r>
    <r>
      <rPr>
        <b/>
        <sz val="18"/>
        <color rgb="FF000000"/>
        <rFont val="Times New Roman"/>
        <charset val="134"/>
      </rPr>
      <t>“</t>
    </r>
    <r>
      <rPr>
        <b/>
        <sz val="18"/>
        <color rgb="FF000000"/>
        <rFont val="Times New Roman"/>
        <charset val="134"/>
      </rPr>
      <t>三公</t>
    </r>
    <r>
      <rPr>
        <b/>
        <sz val="18"/>
        <color rgb="FF000000"/>
        <rFont val="Times New Roman"/>
        <charset val="134"/>
      </rPr>
      <t>”</t>
    </r>
    <r>
      <rPr>
        <b/>
        <sz val="18"/>
        <color rgb="FF000000"/>
        <rFont val="Times New Roman"/>
        <charset val="134"/>
      </rPr>
      <t>经费预算统计表</t>
    </r>
  </si>
  <si>
    <r>
      <t>单位名称：</t>
    </r>
    <r>
      <rPr>
        <b/>
        <sz val="11"/>
        <color rgb="FF000000"/>
        <rFont val="宋体"/>
        <charset val="134"/>
      </rPr>
      <t xml:space="preserve">万古镇人民政府              </t>
    </r>
  </si>
  <si>
    <t>单位：万元</t>
  </si>
  <si>
    <r>
      <t>“</t>
    </r>
    <r>
      <rPr>
        <b/>
        <sz val="12"/>
        <color rgb="FF000000"/>
        <rFont val="Times New Roman"/>
        <charset val="134"/>
      </rPr>
      <t>三公</t>
    </r>
    <r>
      <rPr>
        <b/>
        <sz val="12"/>
        <color rgb="FF000000"/>
        <rFont val="Times New Roman"/>
        <charset val="134"/>
      </rPr>
      <t>”</t>
    </r>
    <r>
      <rPr>
        <b/>
        <sz val="12"/>
        <color rgb="FF000000"/>
        <rFont val="Times New Roman"/>
        <charset val="134"/>
      </rPr>
      <t>经费预算数</t>
    </r>
  </si>
  <si>
    <t>共计</t>
  </si>
  <si>
    <r>
      <t>1</t>
    </r>
    <r>
      <rPr>
        <sz val="12"/>
        <color rgb="FF000000"/>
        <rFont val="Times New Roman"/>
        <charset val="134"/>
      </rPr>
      <t>、因公出国（境）费用</t>
    </r>
  </si>
  <si>
    <r>
      <t>2</t>
    </r>
    <r>
      <rPr>
        <sz val="12"/>
        <color rgb="FF000000"/>
        <rFont val="Times New Roman"/>
        <charset val="134"/>
      </rPr>
      <t>、公务接待费</t>
    </r>
  </si>
  <si>
    <r>
      <t>3</t>
    </r>
    <r>
      <rPr>
        <sz val="12"/>
        <color rgb="FF000000"/>
        <rFont val="Times New Roman"/>
        <charset val="134"/>
      </rPr>
      <t>、公务用车费</t>
    </r>
  </si>
  <si>
    <r>
      <t>其中：（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Times New Roman"/>
        <charset val="134"/>
      </rPr>
      <t>）公务用车运行维护费</t>
    </r>
  </si>
  <si>
    <r>
      <t xml:space="preserve">      </t>
    </r>
    <r>
      <rPr>
        <sz val="12"/>
        <color rgb="FF000000"/>
        <rFont val="Times New Roman"/>
        <charset val="134"/>
      </rPr>
      <t>（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Times New Roman"/>
        <charset val="134"/>
      </rPr>
      <t>）公务用车购置</t>
    </r>
  </si>
  <si>
    <r>
      <t>注：按照党中央、国务院有关规定及部门预算管理有关规定，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Times New Roman"/>
        <charset val="134"/>
      </rPr>
      <t>三公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Times New Roman"/>
        <charset val="134"/>
      </rPr>
      <t>经费包括因公出国（境）费、公务用车购置及运行费和公务接待费。（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Times New Roman"/>
        <charset val="134"/>
      </rPr>
      <t>）因公出国（境）费，指单位工作人员公务出国（境）的住宿费、旅费、伙食补助费、杂费、培训费等支出。（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Times New Roman"/>
        <charset val="134"/>
      </rPr>
      <t>）公务用车购置及运行费，指单位公务用车购置费及租用费、燃料费、维修费、过路过桥费、保险费等支出，公务用车指用于履行公务的机动车辆，包括领导干部专车、一般公务用车和执法执勤用车。（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Times New Roman"/>
        <charset val="134"/>
      </rPr>
      <t>）公务接待费，指单位按规定开支的各类公务接待（含外宾接待）支出。</t>
    </r>
  </si>
  <si>
    <t xml:space="preserve"> 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</si>
</sst>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&quot;??;@"/>
    <numFmt numFmtId="177" formatCode="#,##0.00_);[Red]\(#,##0.00\)"/>
    <numFmt numFmtId="178" formatCode="00"/>
    <numFmt numFmtId="179" formatCode="0000"/>
    <numFmt numFmtId="180" formatCode="#,##0.0_);[Red]\(#,##0.0\)"/>
    <numFmt numFmtId="181" formatCode="#,##0.0_ "/>
    <numFmt numFmtId="182" formatCode="#,##0.00_ "/>
  </numFmts>
  <fonts count="36">
    <font>
      <sz val="9"/>
      <name val="宋体"/>
      <charset val="134"/>
    </font>
    <font>
      <sz val="12"/>
      <name val="宋体"/>
      <charset val="134"/>
    </font>
    <font>
      <b/>
      <sz val="18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6"/>
      <color rgb="FF000000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2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2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21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20" applyNumberFormat="0" applyAlignment="0" applyProtection="0">
      <alignment vertical="center"/>
    </xf>
    <xf numFmtId="0" fontId="33" fillId="15" borderId="24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163">
    <xf numFmtId="0" fontId="0" fillId="0" borderId="0" xfId="0"/>
    <xf numFmtId="0" fontId="1" fillId="0" borderId="0" xfId="47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righ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justify"/>
    </xf>
    <xf numFmtId="0" fontId="0" fillId="0" borderId="0" xfId="0" applyFill="1"/>
    <xf numFmtId="0" fontId="0" fillId="0" borderId="0" xfId="0" applyFill="1" applyAlignment="1">
      <alignment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 wrapText="1"/>
    </xf>
    <xf numFmtId="0" fontId="9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 wrapText="1"/>
    </xf>
    <xf numFmtId="0" fontId="10" fillId="0" borderId="5" xfId="0" applyFont="1" applyFill="1" applyBorder="1" applyAlignment="1">
      <alignment horizontal="centerContinuous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Continuous"/>
    </xf>
    <xf numFmtId="0" fontId="10" fillId="0" borderId="7" xfId="0" applyNumberFormat="1" applyFont="1" applyFill="1" applyBorder="1" applyAlignment="1" applyProtection="1">
      <alignment horizontal="centerContinuous"/>
    </xf>
    <xf numFmtId="0" fontId="10" fillId="0" borderId="8" xfId="0" applyNumberFormat="1" applyFont="1" applyFill="1" applyBorder="1" applyAlignment="1" applyProtection="1">
      <alignment horizontal="centerContinuous"/>
    </xf>
    <xf numFmtId="0" fontId="10" fillId="0" borderId="9" xfId="0" applyFont="1" applyFill="1" applyBorder="1" applyAlignment="1">
      <alignment horizontal="centerContinuous" vertical="center"/>
    </xf>
    <xf numFmtId="0" fontId="10" fillId="0" borderId="10" xfId="0" applyFont="1" applyFill="1" applyBorder="1" applyAlignment="1">
      <alignment horizontal="centerContinuous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right"/>
    </xf>
    <xf numFmtId="0" fontId="10" fillId="0" borderId="0" xfId="0" applyNumberFormat="1" applyFont="1" applyFill="1" applyAlignment="1" applyProtection="1">
      <alignment horizontal="centerContinuous" vertical="center"/>
    </xf>
    <xf numFmtId="0" fontId="10" fillId="0" borderId="5" xfId="0" applyNumberFormat="1" applyFont="1" applyFill="1" applyBorder="1" applyAlignment="1" applyProtection="1">
      <alignment horizontal="centerContinuous"/>
    </xf>
    <xf numFmtId="0" fontId="10" fillId="0" borderId="12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centerContinuous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1" fillId="0" borderId="0" xfId="39" applyFont="1"/>
    <xf numFmtId="0" fontId="1" fillId="0" borderId="0" xfId="39" applyFont="1" applyFill="1"/>
    <xf numFmtId="0" fontId="0" fillId="0" borderId="0" xfId="39"/>
    <xf numFmtId="176" fontId="10" fillId="0" borderId="0" xfId="50" applyNumberFormat="1" applyFont="1" applyFill="1" applyAlignment="1" applyProtection="1">
      <alignment horizontal="left" vertical="center" wrapText="1"/>
    </xf>
    <xf numFmtId="0" fontId="1" fillId="0" borderId="0" xfId="0" applyFont="1" applyFill="1" applyAlignment="1">
      <alignment vertical="center"/>
    </xf>
    <xf numFmtId="0" fontId="11" fillId="0" borderId="0" xfId="39" applyNumberFormat="1" applyFont="1" applyFill="1" applyAlignment="1" applyProtection="1">
      <alignment horizontal="center" vertical="center"/>
    </xf>
    <xf numFmtId="0" fontId="10" fillId="0" borderId="14" xfId="39" applyFont="1" applyFill="1" applyBorder="1" applyAlignment="1">
      <alignment horizontal="left" vertical="center"/>
    </xf>
    <xf numFmtId="0" fontId="10" fillId="2" borderId="14" xfId="39" applyFont="1" applyFill="1" applyBorder="1" applyAlignment="1">
      <alignment horizontal="left" vertical="center"/>
    </xf>
    <xf numFmtId="0" fontId="10" fillId="0" borderId="5" xfId="39" applyNumberFormat="1" applyFont="1" applyFill="1" applyBorder="1" applyAlignment="1" applyProtection="1">
      <alignment horizontal="center" vertical="center"/>
    </xf>
    <xf numFmtId="0" fontId="10" fillId="0" borderId="7" xfId="39" applyNumberFormat="1" applyFont="1" applyFill="1" applyBorder="1" applyAlignment="1" applyProtection="1">
      <alignment horizontal="center" vertical="center" wrapText="1"/>
    </xf>
    <xf numFmtId="0" fontId="10" fillId="0" borderId="5" xfId="51" applyFont="1" applyBorder="1" applyAlignment="1">
      <alignment horizontal="center" wrapText="1"/>
    </xf>
    <xf numFmtId="0" fontId="10" fillId="0" borderId="10" xfId="39" applyNumberFormat="1" applyFont="1" applyFill="1" applyBorder="1" applyAlignment="1" applyProtection="1">
      <alignment horizontal="center" vertical="center" wrapText="1"/>
    </xf>
    <xf numFmtId="0" fontId="10" fillId="0" borderId="5" xfId="51" applyFont="1" applyBorder="1" applyAlignment="1">
      <alignment horizontal="center" vertical="center" wrapText="1"/>
    </xf>
    <xf numFmtId="0" fontId="10" fillId="0" borderId="5" xfId="39" applyNumberFormat="1" applyFont="1" applyFill="1" applyBorder="1" applyAlignment="1" applyProtection="1">
      <alignment horizontal="center" vertical="center" wrapText="1"/>
    </xf>
    <xf numFmtId="0" fontId="10" fillId="0" borderId="5" xfId="39" applyNumberFormat="1" applyFont="1" applyFill="1" applyBorder="1" applyAlignment="1">
      <alignment horizontal="center" vertical="center"/>
    </xf>
    <xf numFmtId="4" fontId="10" fillId="0" borderId="5" xfId="39" applyNumberFormat="1" applyFont="1" applyFill="1" applyBorder="1" applyAlignment="1">
      <alignment horizontal="right" vertical="center"/>
    </xf>
    <xf numFmtId="0" fontId="1" fillId="0" borderId="0" xfId="36" applyFont="1"/>
    <xf numFmtId="0" fontId="1" fillId="0" borderId="0" xfId="36" applyFont="1" applyFill="1"/>
    <xf numFmtId="0" fontId="0" fillId="0" borderId="0" xfId="36"/>
    <xf numFmtId="178" fontId="10" fillId="0" borderId="0" xfId="36" applyNumberFormat="1" applyFont="1" applyFill="1" applyAlignment="1" applyProtection="1">
      <alignment horizontal="center" vertical="center"/>
    </xf>
    <xf numFmtId="179" fontId="10" fillId="0" borderId="0" xfId="36" applyNumberFormat="1" applyFont="1" applyFill="1" applyAlignment="1" applyProtection="1">
      <alignment horizontal="center" vertical="center"/>
    </xf>
    <xf numFmtId="0" fontId="10" fillId="0" borderId="0" xfId="36" applyNumberFormat="1" applyFont="1" applyFill="1" applyAlignment="1" applyProtection="1">
      <alignment horizontal="left" vertical="center" wrapText="1"/>
    </xf>
    <xf numFmtId="180" fontId="10" fillId="0" borderId="0" xfId="36" applyNumberFormat="1" applyFont="1" applyFill="1" applyAlignment="1" applyProtection="1">
      <alignment vertical="center"/>
    </xf>
    <xf numFmtId="181" fontId="10" fillId="0" borderId="0" xfId="36" applyNumberFormat="1" applyFont="1" applyFill="1" applyAlignment="1" applyProtection="1">
      <alignment vertical="center"/>
    </xf>
    <xf numFmtId="0" fontId="11" fillId="0" borderId="0" xfId="36" applyNumberFormat="1" applyFont="1" applyFill="1" applyAlignment="1" applyProtection="1">
      <alignment horizontal="center" vertical="center"/>
    </xf>
    <xf numFmtId="178" fontId="10" fillId="0" borderId="14" xfId="36" applyNumberFormat="1" applyFont="1" applyFill="1" applyBorder="1" applyAlignment="1" applyProtection="1">
      <alignment vertical="center"/>
    </xf>
    <xf numFmtId="178" fontId="10" fillId="2" borderId="14" xfId="36" applyNumberFormat="1" applyFont="1" applyFill="1" applyBorder="1" applyAlignment="1" applyProtection="1">
      <alignment vertical="center"/>
    </xf>
    <xf numFmtId="180" fontId="10" fillId="0" borderId="14" xfId="36" applyNumberFormat="1" applyFont="1" applyFill="1" applyBorder="1" applyAlignment="1" applyProtection="1">
      <alignment vertical="center"/>
    </xf>
    <xf numFmtId="0" fontId="10" fillId="0" borderId="10" xfId="36" applyNumberFormat="1" applyFont="1" applyFill="1" applyBorder="1" applyAlignment="1" applyProtection="1">
      <alignment horizontal="centerContinuous" vertical="center"/>
    </xf>
    <xf numFmtId="0" fontId="10" fillId="0" borderId="5" xfId="36" applyNumberFormat="1" applyFont="1" applyFill="1" applyBorder="1" applyAlignment="1" applyProtection="1">
      <alignment horizontal="centerContinuous" vertical="center"/>
    </xf>
    <xf numFmtId="0" fontId="10" fillId="0" borderId="5" xfId="36" applyNumberFormat="1" applyFont="1" applyFill="1" applyBorder="1" applyAlignment="1" applyProtection="1">
      <alignment horizontal="center" vertical="center" wrapText="1"/>
    </xf>
    <xf numFmtId="0" fontId="10" fillId="0" borderId="8" xfId="36" applyNumberFormat="1" applyFont="1" applyFill="1" applyBorder="1" applyAlignment="1" applyProtection="1">
      <alignment horizontal="centerContinuous" vertical="center"/>
    </xf>
    <xf numFmtId="178" fontId="10" fillId="0" borderId="5" xfId="36" applyNumberFormat="1" applyFont="1" applyFill="1" applyBorder="1" applyAlignment="1" applyProtection="1">
      <alignment horizontal="center" vertical="center"/>
    </xf>
    <xf numFmtId="179" fontId="10" fillId="0" borderId="5" xfId="36" applyNumberFormat="1" applyFont="1" applyFill="1" applyBorder="1" applyAlignment="1" applyProtection="1">
      <alignment horizontal="center" vertical="center"/>
    </xf>
    <xf numFmtId="0" fontId="10" fillId="0" borderId="11" xfId="36" applyNumberFormat="1" applyFont="1" applyFill="1" applyBorder="1" applyAlignment="1" applyProtection="1">
      <alignment horizontal="center" vertical="center" wrapText="1"/>
    </xf>
    <xf numFmtId="49" fontId="10" fillId="0" borderId="5" xfId="36" applyNumberFormat="1" applyFont="1" applyFill="1" applyBorder="1" applyAlignment="1" applyProtection="1">
      <alignment horizontal="left" vertical="center"/>
    </xf>
    <xf numFmtId="177" fontId="10" fillId="0" borderId="5" xfId="36" applyNumberFormat="1" applyFont="1" applyFill="1" applyBorder="1" applyAlignment="1" applyProtection="1">
      <alignment horizontal="right" vertical="center"/>
    </xf>
    <xf numFmtId="180" fontId="10" fillId="0" borderId="0" xfId="36" applyNumberFormat="1" applyFont="1" applyFill="1" applyAlignment="1" applyProtection="1">
      <alignment horizontal="right" vertical="center"/>
    </xf>
    <xf numFmtId="180" fontId="10" fillId="0" borderId="0" xfId="36" applyNumberFormat="1" applyFont="1" applyFill="1" applyAlignment="1" applyProtection="1">
      <alignment horizontal="right"/>
    </xf>
    <xf numFmtId="0" fontId="10" fillId="0" borderId="11" xfId="36" applyNumberFormat="1" applyFont="1" applyFill="1" applyBorder="1" applyAlignment="1" applyProtection="1">
      <alignment horizontal="centerContinuous" vertical="center"/>
    </xf>
    <xf numFmtId="0" fontId="10" fillId="0" borderId="7" xfId="36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0" fillId="0" borderId="0" xfId="0" applyFont="1"/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Continuous" vertical="center"/>
    </xf>
    <xf numFmtId="0" fontId="10" fillId="0" borderId="8" xfId="0" applyNumberFormat="1" applyFont="1" applyFill="1" applyBorder="1" applyAlignment="1" applyProtection="1">
      <alignment horizontal="centerContinuous" vertical="center"/>
    </xf>
    <xf numFmtId="0" fontId="10" fillId="0" borderId="5" xfId="0" applyNumberFormat="1" applyFont="1" applyFill="1" applyBorder="1" applyAlignment="1" applyProtection="1">
      <alignment horizontal="centerContinuous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177" fontId="10" fillId="0" borderId="10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>
      <alignment vertical="center" wrapText="1"/>
    </xf>
    <xf numFmtId="177" fontId="10" fillId="0" borderId="5" xfId="0" applyNumberFormat="1" applyFont="1" applyFill="1" applyBorder="1" applyAlignment="1" applyProtection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0" fontId="10" fillId="0" borderId="7" xfId="0" applyFont="1" applyFill="1" applyBorder="1" applyAlignment="1">
      <alignment vertical="center" wrapText="1"/>
    </xf>
    <xf numFmtId="177" fontId="10" fillId="0" borderId="13" xfId="0" applyNumberFormat="1" applyFont="1" applyFill="1" applyBorder="1" applyAlignment="1" applyProtection="1">
      <alignment horizontal="right" vertical="center"/>
    </xf>
    <xf numFmtId="0" fontId="10" fillId="0" borderId="5" xfId="0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177" fontId="10" fillId="0" borderId="5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0" xfId="39" applyNumberFormat="1" applyFont="1" applyFill="1" applyAlignment="1" applyProtection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7" xfId="51" applyFont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0" xfId="39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0" fillId="0" borderId="8" xfId="51" applyFont="1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10" fillId="0" borderId="11" xfId="51" applyFont="1" applyBorder="1" applyAlignment="1">
      <alignment horizontal="center" vertical="center" wrapText="1"/>
    </xf>
    <xf numFmtId="182" fontId="10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NumberFormat="1"/>
    <xf numFmtId="0" fontId="10" fillId="0" borderId="0" xfId="0" applyNumberFormat="1" applyFont="1"/>
    <xf numFmtId="0" fontId="10" fillId="0" borderId="15" xfId="0" applyNumberFormat="1" applyFont="1" applyFill="1" applyBorder="1" applyAlignment="1" applyProtection="1">
      <alignment horizontal="centerContinuous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177" fontId="10" fillId="0" borderId="10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 applyProtection="1">
      <alignment horizontal="right" vertical="center"/>
    </xf>
    <xf numFmtId="177" fontId="10" fillId="0" borderId="17" xfId="0" applyNumberFormat="1" applyFont="1" applyFill="1" applyBorder="1" applyAlignment="1" applyProtection="1">
      <alignment horizontal="right" vertical="center"/>
    </xf>
    <xf numFmtId="177" fontId="10" fillId="0" borderId="15" xfId="0" applyNumberFormat="1" applyFont="1" applyFill="1" applyBorder="1" applyAlignment="1" applyProtection="1">
      <alignment horizontal="right" vertical="center"/>
    </xf>
    <xf numFmtId="177" fontId="10" fillId="0" borderId="6" xfId="0" applyNumberFormat="1" applyFont="1" applyFill="1" applyBorder="1" applyAlignment="1" applyProtection="1">
      <alignment horizontal="right" vertical="center"/>
    </xf>
    <xf numFmtId="177" fontId="10" fillId="0" borderId="5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 applyProtection="1">
      <alignment vertical="center"/>
    </xf>
    <xf numFmtId="177" fontId="10" fillId="0" borderId="5" xfId="0" applyNumberFormat="1" applyFont="1" applyFill="1" applyBorder="1" applyAlignment="1" applyProtection="1">
      <alignment vertical="center"/>
    </xf>
    <xf numFmtId="0" fontId="10" fillId="0" borderId="15" xfId="0" applyNumberFormat="1" applyFont="1" applyFill="1" applyBorder="1" applyAlignment="1" applyProtection="1">
      <alignment vertical="center"/>
    </xf>
    <xf numFmtId="0" fontId="10" fillId="0" borderId="11" xfId="0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77" fontId="10" fillId="0" borderId="10" xfId="0" applyNumberFormat="1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vertical="center"/>
    </xf>
    <xf numFmtId="177" fontId="10" fillId="0" borderId="11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NumberFormat="1" applyFont="1" applyBorder="1" applyAlignment="1">
      <alignment vertical="center"/>
    </xf>
    <xf numFmtId="177" fontId="10" fillId="0" borderId="5" xfId="0" applyNumberFormat="1" applyFont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EE70A06373940074E0430A0804CB007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_1CA533C19B3D4F97A03DF3BC178ADD31" xfId="47"/>
    <cellStyle name="60% - 强调文字颜色 5" xfId="48" builtinId="48"/>
    <cellStyle name="强调文字颜色 6" xfId="49" builtinId="49"/>
    <cellStyle name="常规_0C0E50DD51360000E0530A0804CB2C68" xfId="50"/>
    <cellStyle name="常规_1、政府组成部门预算分析-基本支出" xfId="51"/>
    <cellStyle name="40% - 强调文字颜色 6" xfId="52" builtinId="51"/>
    <cellStyle name="60% - 强调文字颜色 6" xfId="53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3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40.5" customWidth="1"/>
    <col min="2" max="2" width="21.1666666666667" customWidth="1"/>
    <col min="3" max="3" width="27.3333333333333" customWidth="1"/>
    <col min="4" max="4" width="18.3333333333333" customWidth="1"/>
    <col min="5" max="5" width="10.8333333333333" customWidth="1"/>
    <col min="6" max="6" width="18.3333333333333" style="141" customWidth="1"/>
    <col min="7" max="7" width="18.1666666666667" customWidth="1"/>
    <col min="8" max="9" width="18.3333333333333" customWidth="1"/>
    <col min="10" max="10" width="15.5" customWidth="1"/>
    <col min="11" max="11" width="16" customWidth="1"/>
    <col min="12" max="13" width="15.8333333333333" customWidth="1"/>
    <col min="14" max="14" width="6.5" customWidth="1"/>
    <col min="15" max="16" width="15.8333333333333" customWidth="1"/>
    <col min="17" max="17" width="11" customWidth="1"/>
    <col min="20" max="20" width="17.8333333333333" customWidth="1"/>
  </cols>
  <sheetData>
    <row r="1" ht="15" customHeight="1" spans="1:1">
      <c r="A1" s="89" t="s">
        <v>0</v>
      </c>
    </row>
    <row r="2" ht="28.5" customHeight="1" spans="1:20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customHeight="1" spans="1:20">
      <c r="A3" s="89"/>
      <c r="B3" s="89"/>
      <c r="C3" s="89"/>
      <c r="D3" s="89"/>
      <c r="E3" s="89"/>
      <c r="F3" s="142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 t="s">
        <v>2</v>
      </c>
    </row>
    <row r="4" customHeight="1" spans="1:20">
      <c r="A4" s="90" t="s">
        <v>3</v>
      </c>
      <c r="B4" s="91"/>
      <c r="C4" s="92" t="s">
        <v>4</v>
      </c>
      <c r="D4" s="143"/>
      <c r="E4" s="143"/>
      <c r="F4" s="14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  <c r="T4" s="94"/>
    </row>
    <row r="5" ht="21.75" customHeight="1" spans="1:20">
      <c r="A5" s="95" t="s">
        <v>5</v>
      </c>
      <c r="B5" s="95" t="s">
        <v>6</v>
      </c>
      <c r="C5" s="95" t="s">
        <v>5</v>
      </c>
      <c r="D5" s="22" t="s">
        <v>7</v>
      </c>
      <c r="E5" s="22" t="s">
        <v>8</v>
      </c>
      <c r="F5" s="22" t="s">
        <v>9</v>
      </c>
      <c r="G5" s="93" t="s">
        <v>10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4"/>
      <c r="T5" s="94"/>
    </row>
    <row r="6" s="85" customFormat="1" ht="28.5" customHeight="1" spans="1:20">
      <c r="A6" s="95"/>
      <c r="B6" s="95"/>
      <c r="C6" s="95"/>
      <c r="D6" s="22"/>
      <c r="E6" s="22"/>
      <c r="F6" s="22"/>
      <c r="G6" s="144" t="s">
        <v>11</v>
      </c>
      <c r="H6" s="96" t="s">
        <v>12</v>
      </c>
      <c r="I6" s="97"/>
      <c r="J6" s="97"/>
      <c r="K6" s="97"/>
      <c r="L6" s="97"/>
      <c r="M6" s="112"/>
      <c r="N6" s="113" t="s">
        <v>13</v>
      </c>
      <c r="O6" s="138" t="s">
        <v>14</v>
      </c>
      <c r="P6" s="138" t="s">
        <v>15</v>
      </c>
      <c r="Q6" s="138" t="s">
        <v>16</v>
      </c>
      <c r="R6" s="138" t="s">
        <v>17</v>
      </c>
      <c r="S6" s="22" t="s">
        <v>18</v>
      </c>
      <c r="T6" s="22" t="s">
        <v>19</v>
      </c>
    </row>
    <row r="7" ht="63" customHeight="1" spans="1:20">
      <c r="A7" s="95"/>
      <c r="B7" s="95"/>
      <c r="C7" s="95"/>
      <c r="D7" s="22"/>
      <c r="E7" s="22"/>
      <c r="F7" s="22"/>
      <c r="G7" s="112"/>
      <c r="H7" s="98" t="s">
        <v>20</v>
      </c>
      <c r="I7" s="98" t="s">
        <v>21</v>
      </c>
      <c r="J7" s="29" t="s">
        <v>22</v>
      </c>
      <c r="K7" s="98" t="s">
        <v>23</v>
      </c>
      <c r="L7" s="98" t="s">
        <v>24</v>
      </c>
      <c r="M7" s="98" t="s">
        <v>25</v>
      </c>
      <c r="N7" s="114"/>
      <c r="O7" s="22"/>
      <c r="P7" s="22"/>
      <c r="Q7" s="22"/>
      <c r="R7" s="22"/>
      <c r="S7" s="22"/>
      <c r="T7" s="22"/>
    </row>
    <row r="8" s="86" customFormat="1" ht="24" customHeight="1" spans="1:20">
      <c r="A8" s="99" t="s">
        <v>26</v>
      </c>
      <c r="B8" s="100">
        <v>9849000</v>
      </c>
      <c r="C8" s="99" t="s">
        <v>27</v>
      </c>
      <c r="D8" s="145">
        <v>5997961.58</v>
      </c>
      <c r="E8" s="146">
        <v>0</v>
      </c>
      <c r="F8" s="147">
        <v>0</v>
      </c>
      <c r="G8" s="148">
        <v>5997961.58</v>
      </c>
      <c r="H8" s="149">
        <v>5997961.58</v>
      </c>
      <c r="I8" s="149">
        <v>5997961.58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6">
        <v>0</v>
      </c>
      <c r="R8" s="149">
        <v>0</v>
      </c>
      <c r="S8" s="102">
        <v>0</v>
      </c>
      <c r="T8" s="102">
        <v>0</v>
      </c>
    </row>
    <row r="9" s="86" customFormat="1" ht="24" customHeight="1" spans="1:20">
      <c r="A9" s="104" t="s">
        <v>28</v>
      </c>
      <c r="B9" s="105">
        <v>9849000</v>
      </c>
      <c r="C9" s="106" t="s">
        <v>29</v>
      </c>
      <c r="D9" s="107">
        <v>4621925.95</v>
      </c>
      <c r="E9" s="149">
        <v>0</v>
      </c>
      <c r="F9" s="105">
        <v>0</v>
      </c>
      <c r="G9" s="148">
        <v>4621925.95</v>
      </c>
      <c r="H9" s="149">
        <v>4621925.95</v>
      </c>
      <c r="I9" s="149">
        <v>4621925.95</v>
      </c>
      <c r="J9" s="149">
        <v>0</v>
      </c>
      <c r="K9" s="149">
        <v>0</v>
      </c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02">
        <v>0</v>
      </c>
      <c r="T9" s="102">
        <v>0</v>
      </c>
    </row>
    <row r="10" s="86" customFormat="1" ht="24" customHeight="1" spans="1:20">
      <c r="A10" s="104" t="s">
        <v>30</v>
      </c>
      <c r="B10" s="105">
        <v>0</v>
      </c>
      <c r="C10" s="106" t="s">
        <v>31</v>
      </c>
      <c r="D10" s="107">
        <v>214798.51</v>
      </c>
      <c r="E10" s="149">
        <v>0</v>
      </c>
      <c r="F10" s="105">
        <v>0</v>
      </c>
      <c r="G10" s="148">
        <v>214798.51</v>
      </c>
      <c r="H10" s="149">
        <v>214798.51</v>
      </c>
      <c r="I10" s="149">
        <v>214798.51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02">
        <v>0</v>
      </c>
      <c r="T10" s="102">
        <v>0</v>
      </c>
    </row>
    <row r="11" s="86" customFormat="1" ht="24" customHeight="1" spans="1:20">
      <c r="A11" s="104" t="s">
        <v>32</v>
      </c>
      <c r="B11" s="105">
        <v>0</v>
      </c>
      <c r="C11" s="106" t="s">
        <v>33</v>
      </c>
      <c r="D11" s="107">
        <v>1161237.12</v>
      </c>
      <c r="E11" s="149">
        <v>0</v>
      </c>
      <c r="F11" s="105">
        <v>0</v>
      </c>
      <c r="G11" s="148">
        <v>1161237.12</v>
      </c>
      <c r="H11" s="149">
        <v>1161237.12</v>
      </c>
      <c r="I11" s="149">
        <v>1161237.12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02">
        <v>0</v>
      </c>
      <c r="T11" s="102">
        <v>0</v>
      </c>
    </row>
    <row r="12" s="86" customFormat="1" ht="24" customHeight="1" spans="1:20">
      <c r="A12" s="104" t="s">
        <v>34</v>
      </c>
      <c r="B12" s="105">
        <v>0</v>
      </c>
      <c r="C12" s="106" t="s">
        <v>35</v>
      </c>
      <c r="D12" s="107">
        <v>5121418.42</v>
      </c>
      <c r="E12" s="149">
        <v>0</v>
      </c>
      <c r="F12" s="105">
        <v>0</v>
      </c>
      <c r="G12" s="148">
        <v>5121418.42</v>
      </c>
      <c r="H12" s="149">
        <v>3851038.42</v>
      </c>
      <c r="I12" s="149">
        <v>3851038.42</v>
      </c>
      <c r="J12" s="102">
        <v>0</v>
      </c>
      <c r="K12" s="148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1270380</v>
      </c>
      <c r="Q12" s="149">
        <v>0</v>
      </c>
      <c r="R12" s="149">
        <v>0</v>
      </c>
      <c r="S12" s="102">
        <v>0</v>
      </c>
      <c r="T12" s="102">
        <v>0</v>
      </c>
    </row>
    <row r="13" s="86" customFormat="1" ht="24" customHeight="1" spans="1:20">
      <c r="A13" s="104" t="s">
        <v>36</v>
      </c>
      <c r="B13" s="105">
        <v>0</v>
      </c>
      <c r="C13" s="106" t="s">
        <v>37</v>
      </c>
      <c r="D13" s="107">
        <v>0</v>
      </c>
      <c r="E13" s="149">
        <v>0</v>
      </c>
      <c r="F13" s="105">
        <v>0</v>
      </c>
      <c r="G13" s="148">
        <v>0</v>
      </c>
      <c r="H13" s="149">
        <v>0</v>
      </c>
      <c r="I13" s="149">
        <v>0</v>
      </c>
      <c r="J13" s="146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02">
        <v>0</v>
      </c>
      <c r="T13" s="102">
        <v>0</v>
      </c>
    </row>
    <row r="14" s="86" customFormat="1" ht="24" customHeight="1" spans="1:20">
      <c r="A14" s="104" t="s">
        <v>38</v>
      </c>
      <c r="B14" s="105">
        <v>0</v>
      </c>
      <c r="C14" s="106" t="s">
        <v>39</v>
      </c>
      <c r="D14" s="107">
        <v>3975418.42</v>
      </c>
      <c r="E14" s="149">
        <v>0</v>
      </c>
      <c r="F14" s="105">
        <v>0</v>
      </c>
      <c r="G14" s="148">
        <v>3975418.42</v>
      </c>
      <c r="H14" s="149">
        <v>2705038.42</v>
      </c>
      <c r="I14" s="149">
        <v>2705038.42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1270380</v>
      </c>
      <c r="Q14" s="149">
        <v>0</v>
      </c>
      <c r="R14" s="149">
        <v>0</v>
      </c>
      <c r="S14" s="102">
        <v>0</v>
      </c>
      <c r="T14" s="102">
        <v>0</v>
      </c>
    </row>
    <row r="15" s="86" customFormat="1" ht="24" customHeight="1" spans="1:20">
      <c r="A15" s="106" t="s">
        <v>40</v>
      </c>
      <c r="B15" s="102">
        <v>0</v>
      </c>
      <c r="C15" s="106" t="s">
        <v>41</v>
      </c>
      <c r="D15" s="107">
        <v>0</v>
      </c>
      <c r="E15" s="149">
        <v>0</v>
      </c>
      <c r="F15" s="105">
        <v>0</v>
      </c>
      <c r="G15" s="148">
        <v>0</v>
      </c>
      <c r="H15" s="149">
        <v>0</v>
      </c>
      <c r="I15" s="149">
        <v>0</v>
      </c>
      <c r="J15" s="102">
        <v>0</v>
      </c>
      <c r="K15" s="148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02">
        <v>0</v>
      </c>
      <c r="T15" s="102">
        <v>0</v>
      </c>
    </row>
    <row r="16" s="86" customFormat="1" ht="24" customHeight="1" spans="1:20">
      <c r="A16" s="106" t="s">
        <v>42</v>
      </c>
      <c r="B16" s="102">
        <v>1270380</v>
      </c>
      <c r="C16" s="106" t="s">
        <v>43</v>
      </c>
      <c r="D16" s="107">
        <v>1146000</v>
      </c>
      <c r="E16" s="149">
        <v>0</v>
      </c>
      <c r="F16" s="105">
        <v>0</v>
      </c>
      <c r="G16" s="148">
        <v>1146000</v>
      </c>
      <c r="H16" s="149">
        <v>1146000</v>
      </c>
      <c r="I16" s="149">
        <v>1146000</v>
      </c>
      <c r="J16" s="146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02">
        <v>0</v>
      </c>
      <c r="T16" s="102">
        <v>0</v>
      </c>
    </row>
    <row r="17" s="86" customFormat="1" ht="24" customHeight="1" spans="1:20">
      <c r="A17" s="106" t="s">
        <v>44</v>
      </c>
      <c r="B17" s="102">
        <v>0</v>
      </c>
      <c r="C17" s="106" t="s">
        <v>45</v>
      </c>
      <c r="D17" s="107">
        <v>0</v>
      </c>
      <c r="E17" s="149">
        <v>0</v>
      </c>
      <c r="F17" s="105">
        <v>0</v>
      </c>
      <c r="G17" s="148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02">
        <v>0</v>
      </c>
      <c r="T17" s="102">
        <v>0</v>
      </c>
    </row>
    <row r="18" s="86" customFormat="1" ht="24" customHeight="1" spans="1:20">
      <c r="A18" s="106" t="s">
        <v>46</v>
      </c>
      <c r="B18" s="102">
        <v>0</v>
      </c>
      <c r="C18" s="106"/>
      <c r="D18" s="150"/>
      <c r="E18" s="151"/>
      <c r="F18" s="152"/>
      <c r="G18" s="153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2"/>
      <c r="T18" s="152"/>
    </row>
    <row r="19" s="86" customFormat="1" ht="24" customHeight="1" spans="1:20">
      <c r="A19" s="106" t="s">
        <v>47</v>
      </c>
      <c r="B19" s="102">
        <v>0</v>
      </c>
      <c r="C19" s="154"/>
      <c r="D19" s="155"/>
      <c r="E19" s="156"/>
      <c r="F19" s="156"/>
      <c r="G19" s="157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</row>
    <row r="20" s="86" customFormat="1" ht="24" customHeight="1" spans="1:20">
      <c r="A20" s="106" t="s">
        <v>48</v>
      </c>
      <c r="B20" s="102">
        <v>0</v>
      </c>
      <c r="C20" s="154"/>
      <c r="D20" s="158"/>
      <c r="E20" s="158"/>
      <c r="F20" s="158"/>
      <c r="G20" s="157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</row>
    <row r="21" s="86" customFormat="1" ht="24" customHeight="1" spans="1:20">
      <c r="A21" s="108" t="s">
        <v>49</v>
      </c>
      <c r="B21" s="102">
        <v>11119380</v>
      </c>
      <c r="C21" s="154"/>
      <c r="D21" s="158"/>
      <c r="E21" s="158"/>
      <c r="F21" s="158"/>
      <c r="G21" s="157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</row>
    <row r="22" s="86" customFormat="1" ht="24" customHeight="1" spans="1:20">
      <c r="A22" s="106" t="s">
        <v>50</v>
      </c>
      <c r="B22" s="102">
        <v>0</v>
      </c>
      <c r="C22" s="154"/>
      <c r="D22" s="158"/>
      <c r="E22" s="158"/>
      <c r="F22" s="158"/>
      <c r="G22" s="157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</row>
    <row r="23" s="86" customFormat="1" ht="24" customHeight="1" spans="1:20">
      <c r="A23" s="106" t="s">
        <v>51</v>
      </c>
      <c r="B23" s="102">
        <v>0</v>
      </c>
      <c r="C23" s="154"/>
      <c r="D23" s="158"/>
      <c r="E23" s="158"/>
      <c r="F23" s="158"/>
      <c r="G23" s="157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</row>
    <row r="24" s="87" customFormat="1" ht="24" customHeight="1" spans="1:20">
      <c r="A24" s="159"/>
      <c r="B24" s="102"/>
      <c r="C24" s="154"/>
      <c r="D24" s="158"/>
      <c r="E24" s="158"/>
      <c r="F24" s="158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</row>
    <row r="25" s="87" customFormat="1" ht="24" customHeight="1" spans="1:20">
      <c r="A25" s="159"/>
      <c r="B25" s="102"/>
      <c r="C25" s="154"/>
      <c r="D25" s="158"/>
      <c r="E25" s="158"/>
      <c r="F25" s="158"/>
      <c r="G25" s="160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</row>
    <row r="26" s="87" customFormat="1" ht="24" customHeight="1" spans="1:20">
      <c r="A26" s="110"/>
      <c r="B26" s="102"/>
      <c r="C26" s="154"/>
      <c r="D26" s="158"/>
      <c r="E26" s="158"/>
      <c r="F26" s="158"/>
      <c r="G26" s="160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</row>
    <row r="27" s="86" customFormat="1" ht="24" customHeight="1" spans="1:20">
      <c r="A27" s="111" t="s">
        <v>7</v>
      </c>
      <c r="B27" s="107">
        <v>11119380</v>
      </c>
      <c r="C27" s="162" t="s">
        <v>7</v>
      </c>
      <c r="D27" s="127">
        <v>11119380</v>
      </c>
      <c r="E27" s="127">
        <v>0</v>
      </c>
      <c r="F27" s="127">
        <v>0</v>
      </c>
      <c r="G27" s="127">
        <v>11119380</v>
      </c>
      <c r="H27" s="127">
        <v>9849000</v>
      </c>
      <c r="I27" s="127">
        <v>9849000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1270380</v>
      </c>
      <c r="Q27" s="127">
        <v>0</v>
      </c>
      <c r="R27" s="127">
        <v>0</v>
      </c>
      <c r="S27" s="127">
        <v>0</v>
      </c>
      <c r="T27" s="127">
        <v>0</v>
      </c>
    </row>
    <row r="39" customHeight="1" spans="19:19">
      <c r="S39" s="14"/>
    </row>
  </sheetData>
  <sheetProtection formatCells="0" formatColumns="0" formatRows="0"/>
  <mergeCells count="16">
    <mergeCell ref="A4:B4"/>
    <mergeCell ref="H6:M6"/>
    <mergeCell ref="A5:A7"/>
    <mergeCell ref="B5:B7"/>
    <mergeCell ref="C5:C7"/>
    <mergeCell ref="D5:D7"/>
    <mergeCell ref="E5:E7"/>
    <mergeCell ref="F5:F7"/>
    <mergeCell ref="G6:G7"/>
    <mergeCell ref="N6:N7"/>
    <mergeCell ref="O6:O7"/>
    <mergeCell ref="P6:P7"/>
    <mergeCell ref="Q6:Q7"/>
    <mergeCell ref="R6:R7"/>
    <mergeCell ref="S6:S7"/>
    <mergeCell ref="T6:T7"/>
  </mergeCells>
  <pageMargins left="0.196527777777778" right="0.196527777777778" top="0" bottom="0" header="0" footer="0"/>
  <pageSetup paperSize="9" scale="52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60"/>
  <sheetViews>
    <sheetView showGridLines="0" showZeros="0" workbookViewId="0">
      <selection activeCell="M19" sqref="M19"/>
    </sheetView>
  </sheetViews>
  <sheetFormatPr defaultColWidth="9.16666666666667" defaultRowHeight="12.75" customHeight="1"/>
  <cols>
    <col min="1" max="3" width="9.16666666666667" customWidth="1"/>
    <col min="4" max="4" width="14" customWidth="1"/>
    <col min="5" max="5" width="29.3333333333333" customWidth="1"/>
    <col min="6" max="6" width="18" customWidth="1"/>
    <col min="7" max="8" width="14.8333333333333" customWidth="1"/>
    <col min="9" max="9" width="17.3333333333333" customWidth="1"/>
    <col min="10" max="10" width="16" customWidth="1"/>
    <col min="11" max="11" width="15.8333333333333" customWidth="1"/>
    <col min="12" max="17" width="14.8333333333333" customWidth="1"/>
    <col min="18" max="18" width="16.5" customWidth="1"/>
    <col min="19" max="22" width="14.8333333333333" customWidth="1"/>
  </cols>
  <sheetData>
    <row r="1" customHeight="1" spans="1:1">
      <c r="A1" s="89" t="s">
        <v>52</v>
      </c>
    </row>
    <row r="3" ht="23.25" customHeight="1" spans="1:22">
      <c r="A3" s="129" t="s">
        <v>53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9" t="s">
        <v>2</v>
      </c>
    </row>
    <row r="4" customHeight="1" spans="1:2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ht="19.5" customHeight="1" spans="1:22">
      <c r="A5" s="130" t="s">
        <v>54</v>
      </c>
      <c r="B5" s="130"/>
      <c r="C5" s="130"/>
      <c r="D5" s="21" t="s">
        <v>55</v>
      </c>
      <c r="E5" s="21" t="s">
        <v>56</v>
      </c>
      <c r="F5" s="21" t="s">
        <v>7</v>
      </c>
      <c r="G5" s="22" t="s">
        <v>8</v>
      </c>
      <c r="H5" s="22" t="s">
        <v>9</v>
      </c>
      <c r="I5" s="132" t="s">
        <v>57</v>
      </c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40"/>
    </row>
    <row r="6" ht="18" customHeight="1" spans="1:22">
      <c r="A6" s="130" t="s">
        <v>58</v>
      </c>
      <c r="B6" s="130" t="s">
        <v>59</v>
      </c>
      <c r="C6" s="130" t="s">
        <v>60</v>
      </c>
      <c r="D6" s="21"/>
      <c r="E6" s="21"/>
      <c r="F6" s="21"/>
      <c r="G6" s="22"/>
      <c r="H6" s="22"/>
      <c r="I6" s="22" t="s">
        <v>11</v>
      </c>
      <c r="J6" s="134" t="s">
        <v>12</v>
      </c>
      <c r="K6" s="135"/>
      <c r="L6" s="135"/>
      <c r="M6" s="135"/>
      <c r="N6" s="135"/>
      <c r="O6" s="136"/>
      <c r="P6" s="22" t="s">
        <v>61</v>
      </c>
      <c r="Q6" s="22" t="s">
        <v>14</v>
      </c>
      <c r="R6" s="22" t="s">
        <v>62</v>
      </c>
      <c r="S6" s="22" t="s">
        <v>63</v>
      </c>
      <c r="T6" s="22" t="s">
        <v>17</v>
      </c>
      <c r="U6" s="22" t="s">
        <v>64</v>
      </c>
      <c r="V6" s="22" t="s">
        <v>19</v>
      </c>
    </row>
    <row r="7" ht="21.75" customHeight="1" spans="1:22">
      <c r="A7" s="130"/>
      <c r="B7" s="130"/>
      <c r="C7" s="130"/>
      <c r="D7" s="21"/>
      <c r="E7" s="21"/>
      <c r="F7" s="21"/>
      <c r="G7" s="22"/>
      <c r="H7" s="22"/>
      <c r="I7" s="22"/>
      <c r="J7" s="137" t="s">
        <v>20</v>
      </c>
      <c r="K7" s="22" t="s">
        <v>21</v>
      </c>
      <c r="L7" s="22" t="s">
        <v>22</v>
      </c>
      <c r="M7" s="22" t="s">
        <v>23</v>
      </c>
      <c r="N7" s="22" t="s">
        <v>24</v>
      </c>
      <c r="O7" s="22" t="s">
        <v>25</v>
      </c>
      <c r="P7" s="22"/>
      <c r="Q7" s="22"/>
      <c r="R7" s="22"/>
      <c r="S7" s="22"/>
      <c r="T7" s="22"/>
      <c r="U7" s="22"/>
      <c r="V7" s="22"/>
    </row>
    <row r="8" ht="27" customHeight="1" spans="1:22">
      <c r="A8" s="130"/>
      <c r="B8" s="130"/>
      <c r="C8" s="130"/>
      <c r="D8" s="21"/>
      <c r="E8" s="21"/>
      <c r="F8" s="21"/>
      <c r="G8" s="22"/>
      <c r="H8" s="22"/>
      <c r="I8" s="22"/>
      <c r="J8" s="138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="128" customFormat="1" ht="29.25" customHeight="1" spans="1:22">
      <c r="A9" s="30"/>
      <c r="B9" s="30"/>
      <c r="C9" s="30"/>
      <c r="D9" s="30"/>
      <c r="E9" s="131" t="s">
        <v>11</v>
      </c>
      <c r="F9" s="107">
        <f t="shared" ref="F9:V9" si="0">F10+F20+F28+F37+F45+F53</f>
        <v>11119380</v>
      </c>
      <c r="G9" s="107">
        <f t="shared" si="0"/>
        <v>0</v>
      </c>
      <c r="H9" s="107">
        <f t="shared" si="0"/>
        <v>0</v>
      </c>
      <c r="I9" s="107">
        <f t="shared" si="0"/>
        <v>11119380</v>
      </c>
      <c r="J9" s="107">
        <f t="shared" si="0"/>
        <v>9849000</v>
      </c>
      <c r="K9" s="107">
        <f t="shared" si="0"/>
        <v>9849000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107">
        <f t="shared" si="0"/>
        <v>0</v>
      </c>
      <c r="Q9" s="107">
        <f t="shared" si="0"/>
        <v>0</v>
      </c>
      <c r="R9" s="107">
        <f t="shared" si="0"/>
        <v>1270380</v>
      </c>
      <c r="S9" s="107">
        <f t="shared" si="0"/>
        <v>0</v>
      </c>
      <c r="T9" s="107">
        <f t="shared" si="0"/>
        <v>0</v>
      </c>
      <c r="U9" s="107">
        <f t="shared" si="0"/>
        <v>0</v>
      </c>
      <c r="V9" s="107">
        <f t="shared" si="0"/>
        <v>0</v>
      </c>
    </row>
    <row r="10" ht="29.25" customHeight="1" spans="1:22">
      <c r="A10" s="30"/>
      <c r="B10" s="30"/>
      <c r="C10" s="30"/>
      <c r="D10" s="30" t="s">
        <v>65</v>
      </c>
      <c r="E10" s="131" t="s">
        <v>66</v>
      </c>
      <c r="F10" s="107">
        <f t="shared" ref="F10:V10" si="1">SUM(F11:F19)</f>
        <v>5289079.68</v>
      </c>
      <c r="G10" s="107">
        <f t="shared" si="1"/>
        <v>0</v>
      </c>
      <c r="H10" s="107">
        <f t="shared" si="1"/>
        <v>0</v>
      </c>
      <c r="I10" s="107">
        <f t="shared" si="1"/>
        <v>5289079.68</v>
      </c>
      <c r="J10" s="107">
        <f t="shared" si="1"/>
        <v>4018699.68</v>
      </c>
      <c r="K10" s="107">
        <f t="shared" si="1"/>
        <v>4018699.68</v>
      </c>
      <c r="L10" s="107">
        <f t="shared" si="1"/>
        <v>0</v>
      </c>
      <c r="M10" s="107">
        <f t="shared" si="1"/>
        <v>0</v>
      </c>
      <c r="N10" s="107">
        <f t="shared" si="1"/>
        <v>0</v>
      </c>
      <c r="O10" s="107">
        <f t="shared" si="1"/>
        <v>0</v>
      </c>
      <c r="P10" s="107">
        <f t="shared" si="1"/>
        <v>0</v>
      </c>
      <c r="Q10" s="107">
        <f t="shared" si="1"/>
        <v>0</v>
      </c>
      <c r="R10" s="107">
        <f t="shared" si="1"/>
        <v>1270380</v>
      </c>
      <c r="S10" s="107">
        <f t="shared" si="1"/>
        <v>0</v>
      </c>
      <c r="T10" s="107">
        <f t="shared" si="1"/>
        <v>0</v>
      </c>
      <c r="U10" s="107">
        <f t="shared" si="1"/>
        <v>0</v>
      </c>
      <c r="V10" s="107">
        <f t="shared" si="1"/>
        <v>0</v>
      </c>
    </row>
    <row r="11" ht="29.25" customHeight="1" spans="1:22">
      <c r="A11" s="30" t="s">
        <v>67</v>
      </c>
      <c r="B11" s="30" t="s">
        <v>68</v>
      </c>
      <c r="C11" s="30" t="s">
        <v>69</v>
      </c>
      <c r="D11" s="30" t="s">
        <v>70</v>
      </c>
      <c r="E11" s="131" t="s">
        <v>71</v>
      </c>
      <c r="F11" s="107">
        <v>3272201.02</v>
      </c>
      <c r="G11" s="107">
        <v>0</v>
      </c>
      <c r="H11" s="107">
        <v>0</v>
      </c>
      <c r="I11" s="107">
        <v>3272201.02</v>
      </c>
      <c r="J11" s="107">
        <v>3272201.02</v>
      </c>
      <c r="K11" s="107">
        <v>3272201.02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</row>
    <row r="12" ht="29.25" customHeight="1" spans="1:22">
      <c r="A12" s="30" t="s">
        <v>67</v>
      </c>
      <c r="B12" s="30" t="s">
        <v>68</v>
      </c>
      <c r="C12" s="30" t="s">
        <v>72</v>
      </c>
      <c r="D12" s="30" t="s">
        <v>70</v>
      </c>
      <c r="E12" s="131" t="s">
        <v>73</v>
      </c>
      <c r="F12" s="107">
        <v>56000</v>
      </c>
      <c r="G12" s="107">
        <v>0</v>
      </c>
      <c r="H12" s="107">
        <v>0</v>
      </c>
      <c r="I12" s="107">
        <v>56000</v>
      </c>
      <c r="J12" s="107">
        <v>56000</v>
      </c>
      <c r="K12" s="107">
        <v>56000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</row>
    <row r="13" ht="29.25" customHeight="1" spans="1:22">
      <c r="A13" s="30" t="s">
        <v>74</v>
      </c>
      <c r="B13" s="30" t="s">
        <v>75</v>
      </c>
      <c r="C13" s="30" t="s">
        <v>69</v>
      </c>
      <c r="D13" s="30" t="s">
        <v>70</v>
      </c>
      <c r="E13" s="131" t="s">
        <v>76</v>
      </c>
      <c r="F13" s="107">
        <v>37800</v>
      </c>
      <c r="G13" s="107">
        <v>0</v>
      </c>
      <c r="H13" s="107">
        <v>0</v>
      </c>
      <c r="I13" s="107">
        <v>37800</v>
      </c>
      <c r="J13" s="107">
        <v>37800</v>
      </c>
      <c r="K13" s="107">
        <v>37800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</row>
    <row r="14" ht="29.25" customHeight="1" spans="1:22">
      <c r="A14" s="30" t="s">
        <v>74</v>
      </c>
      <c r="B14" s="30" t="s">
        <v>75</v>
      </c>
      <c r="C14" s="30" t="s">
        <v>75</v>
      </c>
      <c r="D14" s="30" t="s">
        <v>70</v>
      </c>
      <c r="E14" s="131" t="s">
        <v>77</v>
      </c>
      <c r="F14" s="107">
        <v>273668.2</v>
      </c>
      <c r="G14" s="107">
        <v>0</v>
      </c>
      <c r="H14" s="107">
        <v>0</v>
      </c>
      <c r="I14" s="107">
        <v>273668.2</v>
      </c>
      <c r="J14" s="107">
        <v>273668.2</v>
      </c>
      <c r="K14" s="107">
        <v>273668.2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</row>
    <row r="15" ht="29.25" customHeight="1" spans="1:22">
      <c r="A15" s="30" t="s">
        <v>74</v>
      </c>
      <c r="B15" s="30" t="s">
        <v>75</v>
      </c>
      <c r="C15" s="30" t="s">
        <v>78</v>
      </c>
      <c r="D15" s="30" t="s">
        <v>70</v>
      </c>
      <c r="E15" s="131" t="s">
        <v>79</v>
      </c>
      <c r="F15" s="107">
        <v>109467.28</v>
      </c>
      <c r="G15" s="107">
        <v>0</v>
      </c>
      <c r="H15" s="107">
        <v>0</v>
      </c>
      <c r="I15" s="107">
        <v>109467.28</v>
      </c>
      <c r="J15" s="107">
        <v>109467.28</v>
      </c>
      <c r="K15" s="107">
        <v>109467.28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</row>
    <row r="16" ht="29.25" customHeight="1" spans="1:22">
      <c r="A16" s="30" t="s">
        <v>80</v>
      </c>
      <c r="B16" s="30" t="s">
        <v>81</v>
      </c>
      <c r="C16" s="30" t="s">
        <v>69</v>
      </c>
      <c r="D16" s="30" t="s">
        <v>70</v>
      </c>
      <c r="E16" s="131" t="s">
        <v>82</v>
      </c>
      <c r="F16" s="107">
        <v>95783.87</v>
      </c>
      <c r="G16" s="107">
        <v>0</v>
      </c>
      <c r="H16" s="107">
        <v>0</v>
      </c>
      <c r="I16" s="107">
        <v>95783.87</v>
      </c>
      <c r="J16" s="107">
        <v>95783.87</v>
      </c>
      <c r="K16" s="107">
        <v>95783.87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</row>
    <row r="17" ht="29.25" customHeight="1" spans="1:22">
      <c r="A17" s="30" t="s">
        <v>80</v>
      </c>
      <c r="B17" s="30" t="s">
        <v>81</v>
      </c>
      <c r="C17" s="30" t="s">
        <v>72</v>
      </c>
      <c r="D17" s="30" t="s">
        <v>70</v>
      </c>
      <c r="E17" s="131" t="s">
        <v>83</v>
      </c>
      <c r="F17" s="107">
        <v>9578.39</v>
      </c>
      <c r="G17" s="107">
        <v>0</v>
      </c>
      <c r="H17" s="107">
        <v>0</v>
      </c>
      <c r="I17" s="107">
        <v>9578.39</v>
      </c>
      <c r="J17" s="107">
        <v>9578.39</v>
      </c>
      <c r="K17" s="107">
        <v>9578.39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07">
        <v>0</v>
      </c>
      <c r="V17" s="107">
        <v>0</v>
      </c>
    </row>
    <row r="18" ht="29.25" customHeight="1" spans="1:22">
      <c r="A18" s="30" t="s">
        <v>84</v>
      </c>
      <c r="B18" s="30" t="s">
        <v>85</v>
      </c>
      <c r="C18" s="30" t="s">
        <v>86</v>
      </c>
      <c r="D18" s="30" t="s">
        <v>70</v>
      </c>
      <c r="E18" s="131" t="s">
        <v>87</v>
      </c>
      <c r="F18" s="107">
        <v>1270380</v>
      </c>
      <c r="G18" s="107">
        <v>0</v>
      </c>
      <c r="H18" s="107">
        <v>0</v>
      </c>
      <c r="I18" s="107">
        <v>1270380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7">
        <v>0</v>
      </c>
      <c r="R18" s="107">
        <v>1270380</v>
      </c>
      <c r="S18" s="107">
        <v>0</v>
      </c>
      <c r="T18" s="107">
        <v>0</v>
      </c>
      <c r="U18" s="107">
        <v>0</v>
      </c>
      <c r="V18" s="107">
        <v>0</v>
      </c>
    </row>
    <row r="19" ht="29.25" customHeight="1" spans="1:22">
      <c r="A19" s="30" t="s">
        <v>88</v>
      </c>
      <c r="B19" s="30" t="s">
        <v>86</v>
      </c>
      <c r="C19" s="30" t="s">
        <v>69</v>
      </c>
      <c r="D19" s="30" t="s">
        <v>70</v>
      </c>
      <c r="E19" s="131" t="s">
        <v>89</v>
      </c>
      <c r="F19" s="107">
        <v>164200.92</v>
      </c>
      <c r="G19" s="107">
        <v>0</v>
      </c>
      <c r="H19" s="107">
        <v>0</v>
      </c>
      <c r="I19" s="107">
        <v>164200.92</v>
      </c>
      <c r="J19" s="107">
        <v>164200.92</v>
      </c>
      <c r="K19" s="107">
        <v>164200.92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07">
        <v>0</v>
      </c>
      <c r="R19" s="107">
        <v>0</v>
      </c>
      <c r="S19" s="107">
        <v>0</v>
      </c>
      <c r="T19" s="107">
        <v>0</v>
      </c>
      <c r="U19" s="107">
        <v>0</v>
      </c>
      <c r="V19" s="107">
        <v>0</v>
      </c>
    </row>
    <row r="20" ht="29.25" customHeight="1" spans="1:22">
      <c r="A20" s="30"/>
      <c r="B20" s="30"/>
      <c r="C20" s="30"/>
      <c r="D20" s="30" t="s">
        <v>90</v>
      </c>
      <c r="E20" s="131" t="s">
        <v>91</v>
      </c>
      <c r="F20" s="107">
        <f t="shared" ref="F20:V20" si="2">SUM(F21:F27)</f>
        <v>1099464.36</v>
      </c>
      <c r="G20" s="107">
        <f t="shared" si="2"/>
        <v>0</v>
      </c>
      <c r="H20" s="107">
        <f t="shared" si="2"/>
        <v>0</v>
      </c>
      <c r="I20" s="107">
        <f t="shared" si="2"/>
        <v>1099464.36</v>
      </c>
      <c r="J20" s="107">
        <f t="shared" si="2"/>
        <v>1099464.36</v>
      </c>
      <c r="K20" s="107">
        <f t="shared" si="2"/>
        <v>1099464.36</v>
      </c>
      <c r="L20" s="107">
        <f t="shared" si="2"/>
        <v>0</v>
      </c>
      <c r="M20" s="107">
        <f t="shared" si="2"/>
        <v>0</v>
      </c>
      <c r="N20" s="107">
        <f t="shared" si="2"/>
        <v>0</v>
      </c>
      <c r="O20" s="107">
        <f t="shared" si="2"/>
        <v>0</v>
      </c>
      <c r="P20" s="107">
        <f t="shared" si="2"/>
        <v>0</v>
      </c>
      <c r="Q20" s="107">
        <f t="shared" si="2"/>
        <v>0</v>
      </c>
      <c r="R20" s="107">
        <f t="shared" si="2"/>
        <v>0</v>
      </c>
      <c r="S20" s="107">
        <f t="shared" si="2"/>
        <v>0</v>
      </c>
      <c r="T20" s="107">
        <f t="shared" si="2"/>
        <v>0</v>
      </c>
      <c r="U20" s="107">
        <f t="shared" si="2"/>
        <v>0</v>
      </c>
      <c r="V20" s="107">
        <f t="shared" si="2"/>
        <v>0</v>
      </c>
    </row>
    <row r="21" ht="29.25" customHeight="1" spans="1:22">
      <c r="A21" s="30" t="s">
        <v>74</v>
      </c>
      <c r="B21" s="30" t="s">
        <v>75</v>
      </c>
      <c r="C21" s="30" t="s">
        <v>75</v>
      </c>
      <c r="D21" s="30" t="s">
        <v>70</v>
      </c>
      <c r="E21" s="131" t="s">
        <v>77</v>
      </c>
      <c r="F21" s="107">
        <v>66542.4</v>
      </c>
      <c r="G21" s="107">
        <v>0</v>
      </c>
      <c r="H21" s="107">
        <v>0</v>
      </c>
      <c r="I21" s="107">
        <v>66542.4</v>
      </c>
      <c r="J21" s="107">
        <v>66542.4</v>
      </c>
      <c r="K21" s="107">
        <v>66542.4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</row>
    <row r="22" ht="29.25" customHeight="1" spans="1:22">
      <c r="A22" s="30" t="s">
        <v>74</v>
      </c>
      <c r="B22" s="30" t="s">
        <v>75</v>
      </c>
      <c r="C22" s="30" t="s">
        <v>78</v>
      </c>
      <c r="D22" s="30" t="s">
        <v>70</v>
      </c>
      <c r="E22" s="131" t="s">
        <v>79</v>
      </c>
      <c r="F22" s="107">
        <v>26616.96</v>
      </c>
      <c r="G22" s="107">
        <v>0</v>
      </c>
      <c r="H22" s="107">
        <v>0</v>
      </c>
      <c r="I22" s="107">
        <v>26616.96</v>
      </c>
      <c r="J22" s="107">
        <v>26616.96</v>
      </c>
      <c r="K22" s="107">
        <v>26616.96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</row>
    <row r="23" ht="29.25" customHeight="1" spans="1:22">
      <c r="A23" s="30" t="s">
        <v>74</v>
      </c>
      <c r="B23" s="30" t="s">
        <v>72</v>
      </c>
      <c r="C23" s="30" t="s">
        <v>69</v>
      </c>
      <c r="D23" s="30" t="s">
        <v>70</v>
      </c>
      <c r="E23" s="131" t="s">
        <v>92</v>
      </c>
      <c r="F23" s="107">
        <v>2328.98</v>
      </c>
      <c r="G23" s="107">
        <v>0</v>
      </c>
      <c r="H23" s="107">
        <v>0</v>
      </c>
      <c r="I23" s="107">
        <v>2328.98</v>
      </c>
      <c r="J23" s="107">
        <v>2328.98</v>
      </c>
      <c r="K23" s="107">
        <v>2328.98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</row>
    <row r="24" ht="29.25" customHeight="1" spans="1:22">
      <c r="A24" s="30" t="s">
        <v>80</v>
      </c>
      <c r="B24" s="30" t="s">
        <v>93</v>
      </c>
      <c r="C24" s="30" t="s">
        <v>72</v>
      </c>
      <c r="D24" s="30" t="s">
        <v>70</v>
      </c>
      <c r="E24" s="131" t="s">
        <v>94</v>
      </c>
      <c r="F24" s="107">
        <v>938431.76</v>
      </c>
      <c r="G24" s="107">
        <v>0</v>
      </c>
      <c r="H24" s="107">
        <v>0</v>
      </c>
      <c r="I24" s="107">
        <v>938431.76</v>
      </c>
      <c r="J24" s="107">
        <v>938431.76</v>
      </c>
      <c r="K24" s="107">
        <v>938431.76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07">
        <v>0</v>
      </c>
      <c r="V24" s="107">
        <v>0</v>
      </c>
    </row>
    <row r="25" ht="29.25" customHeight="1" spans="1:22">
      <c r="A25" s="30" t="s">
        <v>80</v>
      </c>
      <c r="B25" s="30" t="s">
        <v>81</v>
      </c>
      <c r="C25" s="30" t="s">
        <v>86</v>
      </c>
      <c r="D25" s="30" t="s">
        <v>70</v>
      </c>
      <c r="E25" s="131" t="s">
        <v>95</v>
      </c>
      <c r="F25" s="107">
        <v>23289.84</v>
      </c>
      <c r="G25" s="107">
        <v>0</v>
      </c>
      <c r="H25" s="107">
        <v>0</v>
      </c>
      <c r="I25" s="107">
        <v>23289.84</v>
      </c>
      <c r="J25" s="107">
        <v>23289.84</v>
      </c>
      <c r="K25" s="107">
        <v>23289.84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</row>
    <row r="26" ht="29.25" customHeight="1" spans="1:22">
      <c r="A26" s="30" t="s">
        <v>80</v>
      </c>
      <c r="B26" s="30" t="s">
        <v>81</v>
      </c>
      <c r="C26" s="30" t="s">
        <v>72</v>
      </c>
      <c r="D26" s="30" t="s">
        <v>70</v>
      </c>
      <c r="E26" s="131" t="s">
        <v>83</v>
      </c>
      <c r="F26" s="107">
        <v>2328.98</v>
      </c>
      <c r="G26" s="107">
        <v>0</v>
      </c>
      <c r="H26" s="107">
        <v>0</v>
      </c>
      <c r="I26" s="107">
        <v>2328.98</v>
      </c>
      <c r="J26" s="107">
        <v>2328.98</v>
      </c>
      <c r="K26" s="107">
        <v>2328.98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</row>
    <row r="27" ht="29.25" customHeight="1" spans="1:22">
      <c r="A27" s="30" t="s">
        <v>88</v>
      </c>
      <c r="B27" s="30" t="s">
        <v>86</v>
      </c>
      <c r="C27" s="30" t="s">
        <v>69</v>
      </c>
      <c r="D27" s="30" t="s">
        <v>70</v>
      </c>
      <c r="E27" s="131" t="s">
        <v>89</v>
      </c>
      <c r="F27" s="107">
        <v>39925.44</v>
      </c>
      <c r="G27" s="107">
        <v>0</v>
      </c>
      <c r="H27" s="107">
        <v>0</v>
      </c>
      <c r="I27" s="107">
        <v>39925.44</v>
      </c>
      <c r="J27" s="107">
        <v>39925.44</v>
      </c>
      <c r="K27" s="107">
        <v>39925.44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7">
        <v>0</v>
      </c>
    </row>
    <row r="28" ht="29.25" customHeight="1" spans="1:22">
      <c r="A28" s="30"/>
      <c r="B28" s="30"/>
      <c r="C28" s="30"/>
      <c r="D28" s="30" t="s">
        <v>96</v>
      </c>
      <c r="E28" s="131" t="s">
        <v>97</v>
      </c>
      <c r="F28" s="107">
        <f t="shared" ref="F28:V28" si="3">SUM(F29:F36)</f>
        <v>2514085.51</v>
      </c>
      <c r="G28" s="107">
        <f t="shared" si="3"/>
        <v>0</v>
      </c>
      <c r="H28" s="107">
        <f t="shared" si="3"/>
        <v>0</v>
      </c>
      <c r="I28" s="107">
        <f t="shared" si="3"/>
        <v>2514085.51</v>
      </c>
      <c r="J28" s="107">
        <f t="shared" si="3"/>
        <v>2514085.51</v>
      </c>
      <c r="K28" s="107">
        <f t="shared" si="3"/>
        <v>2514085.51</v>
      </c>
      <c r="L28" s="107">
        <f t="shared" si="3"/>
        <v>0</v>
      </c>
      <c r="M28" s="107">
        <f t="shared" si="3"/>
        <v>0</v>
      </c>
      <c r="N28" s="107">
        <f t="shared" si="3"/>
        <v>0</v>
      </c>
      <c r="O28" s="107">
        <f t="shared" si="3"/>
        <v>0</v>
      </c>
      <c r="P28" s="107">
        <f t="shared" si="3"/>
        <v>0</v>
      </c>
      <c r="Q28" s="107">
        <f t="shared" si="3"/>
        <v>0</v>
      </c>
      <c r="R28" s="107">
        <f t="shared" si="3"/>
        <v>0</v>
      </c>
      <c r="S28" s="107">
        <f t="shared" si="3"/>
        <v>0</v>
      </c>
      <c r="T28" s="107">
        <f t="shared" si="3"/>
        <v>0</v>
      </c>
      <c r="U28" s="107">
        <f t="shared" si="3"/>
        <v>0</v>
      </c>
      <c r="V28" s="107">
        <f t="shared" si="3"/>
        <v>0</v>
      </c>
    </row>
    <row r="29" ht="29.25" customHeight="1" spans="1:22">
      <c r="A29" s="30" t="s">
        <v>74</v>
      </c>
      <c r="B29" s="30" t="s">
        <v>75</v>
      </c>
      <c r="C29" s="30" t="s">
        <v>75</v>
      </c>
      <c r="D29" s="30" t="s">
        <v>70</v>
      </c>
      <c r="E29" s="131" t="s">
        <v>77</v>
      </c>
      <c r="F29" s="107">
        <v>60225.6</v>
      </c>
      <c r="G29" s="107">
        <v>0</v>
      </c>
      <c r="H29" s="107">
        <v>0</v>
      </c>
      <c r="I29" s="107">
        <v>60225.6</v>
      </c>
      <c r="J29" s="107">
        <v>60225.6</v>
      </c>
      <c r="K29" s="107">
        <v>60225.6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</row>
    <row r="30" ht="29.25" customHeight="1" spans="1:22">
      <c r="A30" s="30" t="s">
        <v>74</v>
      </c>
      <c r="B30" s="30" t="s">
        <v>75</v>
      </c>
      <c r="C30" s="30" t="s">
        <v>78</v>
      </c>
      <c r="D30" s="30" t="s">
        <v>70</v>
      </c>
      <c r="E30" s="131" t="s">
        <v>79</v>
      </c>
      <c r="F30" s="107">
        <v>24090.24</v>
      </c>
      <c r="G30" s="107">
        <v>0</v>
      </c>
      <c r="H30" s="107">
        <v>0</v>
      </c>
      <c r="I30" s="107">
        <v>24090.24</v>
      </c>
      <c r="J30" s="107">
        <v>24090.24</v>
      </c>
      <c r="K30" s="107">
        <v>24090.24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</row>
    <row r="31" ht="29.25" customHeight="1" spans="1:22">
      <c r="A31" s="30" t="s">
        <v>74</v>
      </c>
      <c r="B31" s="30" t="s">
        <v>72</v>
      </c>
      <c r="C31" s="30" t="s">
        <v>69</v>
      </c>
      <c r="D31" s="30" t="s">
        <v>70</v>
      </c>
      <c r="E31" s="131" t="s">
        <v>92</v>
      </c>
      <c r="F31" s="107">
        <v>2107.9</v>
      </c>
      <c r="G31" s="107">
        <v>0</v>
      </c>
      <c r="H31" s="107">
        <v>0</v>
      </c>
      <c r="I31" s="107">
        <v>2107.9</v>
      </c>
      <c r="J31" s="107">
        <v>2107.9</v>
      </c>
      <c r="K31" s="107">
        <v>2107.9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</row>
    <row r="32" ht="29.25" customHeight="1" spans="1:22">
      <c r="A32" s="30" t="s">
        <v>80</v>
      </c>
      <c r="B32" s="30" t="s">
        <v>81</v>
      </c>
      <c r="C32" s="30" t="s">
        <v>86</v>
      </c>
      <c r="D32" s="30" t="s">
        <v>70</v>
      </c>
      <c r="E32" s="131" t="s">
        <v>95</v>
      </c>
      <c r="F32" s="107">
        <v>21078.96</v>
      </c>
      <c r="G32" s="107">
        <v>0</v>
      </c>
      <c r="H32" s="107">
        <v>0</v>
      </c>
      <c r="I32" s="107">
        <v>21078.96</v>
      </c>
      <c r="J32" s="107">
        <v>21078.96</v>
      </c>
      <c r="K32" s="107">
        <v>21078.96</v>
      </c>
      <c r="L32" s="107">
        <v>0</v>
      </c>
      <c r="M32" s="107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</row>
    <row r="33" ht="29.25" customHeight="1" spans="1:22">
      <c r="A33" s="30" t="s">
        <v>80</v>
      </c>
      <c r="B33" s="30" t="s">
        <v>81</v>
      </c>
      <c r="C33" s="30" t="s">
        <v>72</v>
      </c>
      <c r="D33" s="30" t="s">
        <v>70</v>
      </c>
      <c r="E33" s="131" t="s">
        <v>83</v>
      </c>
      <c r="F33" s="107">
        <v>2107.9</v>
      </c>
      <c r="G33" s="107">
        <v>0</v>
      </c>
      <c r="H33" s="107">
        <v>0</v>
      </c>
      <c r="I33" s="107">
        <v>2107.9</v>
      </c>
      <c r="J33" s="107">
        <v>2107.9</v>
      </c>
      <c r="K33" s="107">
        <v>2107.9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</row>
    <row r="34" ht="29.25" customHeight="1" spans="1:22">
      <c r="A34" s="30" t="s">
        <v>98</v>
      </c>
      <c r="B34" s="30" t="s">
        <v>69</v>
      </c>
      <c r="C34" s="30" t="s">
        <v>99</v>
      </c>
      <c r="D34" s="30" t="s">
        <v>70</v>
      </c>
      <c r="E34" s="131" t="s">
        <v>100</v>
      </c>
      <c r="F34" s="107">
        <v>373301.13</v>
      </c>
      <c r="G34" s="107">
        <v>0</v>
      </c>
      <c r="H34" s="107">
        <v>0</v>
      </c>
      <c r="I34" s="107">
        <v>373301.13</v>
      </c>
      <c r="J34" s="107">
        <v>373301.13</v>
      </c>
      <c r="K34" s="107">
        <v>373301.13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</row>
    <row r="35" ht="29.25" customHeight="1" spans="1:22">
      <c r="A35" s="30" t="s">
        <v>98</v>
      </c>
      <c r="B35" s="30" t="s">
        <v>93</v>
      </c>
      <c r="C35" s="30" t="s">
        <v>75</v>
      </c>
      <c r="D35" s="30" t="s">
        <v>70</v>
      </c>
      <c r="E35" s="131" t="s">
        <v>101</v>
      </c>
      <c r="F35" s="107">
        <v>1995038.42</v>
      </c>
      <c r="G35" s="107">
        <v>0</v>
      </c>
      <c r="H35" s="107">
        <v>0</v>
      </c>
      <c r="I35" s="107">
        <v>1995038.42</v>
      </c>
      <c r="J35" s="107">
        <v>1995038.42</v>
      </c>
      <c r="K35" s="107">
        <v>1995038.42</v>
      </c>
      <c r="L35" s="107">
        <v>0</v>
      </c>
      <c r="M35" s="107">
        <v>0</v>
      </c>
      <c r="N35" s="107">
        <v>0</v>
      </c>
      <c r="O35" s="107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</row>
    <row r="36" ht="29.25" customHeight="1" spans="1:22">
      <c r="A36" s="30" t="s">
        <v>88</v>
      </c>
      <c r="B36" s="30" t="s">
        <v>86</v>
      </c>
      <c r="C36" s="30" t="s">
        <v>69</v>
      </c>
      <c r="D36" s="30" t="s">
        <v>70</v>
      </c>
      <c r="E36" s="131" t="s">
        <v>89</v>
      </c>
      <c r="F36" s="107">
        <v>36135.36</v>
      </c>
      <c r="G36" s="107">
        <v>0</v>
      </c>
      <c r="H36" s="107">
        <v>0</v>
      </c>
      <c r="I36" s="107">
        <v>36135.36</v>
      </c>
      <c r="J36" s="107">
        <v>36135.36</v>
      </c>
      <c r="K36" s="107">
        <v>36135.36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</row>
    <row r="37" ht="29.25" customHeight="1" spans="1:22">
      <c r="A37" s="30"/>
      <c r="B37" s="30"/>
      <c r="C37" s="30"/>
      <c r="D37" s="30" t="s">
        <v>102</v>
      </c>
      <c r="E37" s="131" t="s">
        <v>103</v>
      </c>
      <c r="F37" s="107">
        <f t="shared" ref="F37:V37" si="4">SUM(F38:F44)</f>
        <v>1185411.82</v>
      </c>
      <c r="G37" s="107">
        <f t="shared" si="4"/>
        <v>0</v>
      </c>
      <c r="H37" s="107">
        <f t="shared" si="4"/>
        <v>0</v>
      </c>
      <c r="I37" s="107">
        <f t="shared" si="4"/>
        <v>1185411.82</v>
      </c>
      <c r="J37" s="107">
        <f t="shared" si="4"/>
        <v>1185411.82</v>
      </c>
      <c r="K37" s="107">
        <f t="shared" si="4"/>
        <v>1185411.82</v>
      </c>
      <c r="L37" s="107">
        <f t="shared" si="4"/>
        <v>0</v>
      </c>
      <c r="M37" s="107">
        <f t="shared" si="4"/>
        <v>0</v>
      </c>
      <c r="N37" s="107">
        <f t="shared" si="4"/>
        <v>0</v>
      </c>
      <c r="O37" s="107">
        <f t="shared" si="4"/>
        <v>0</v>
      </c>
      <c r="P37" s="107">
        <f t="shared" si="4"/>
        <v>0</v>
      </c>
      <c r="Q37" s="107">
        <f t="shared" si="4"/>
        <v>0</v>
      </c>
      <c r="R37" s="107">
        <f t="shared" si="4"/>
        <v>0</v>
      </c>
      <c r="S37" s="107">
        <f t="shared" si="4"/>
        <v>0</v>
      </c>
      <c r="T37" s="107">
        <f t="shared" si="4"/>
        <v>0</v>
      </c>
      <c r="U37" s="107">
        <f t="shared" si="4"/>
        <v>0</v>
      </c>
      <c r="V37" s="107">
        <f t="shared" si="4"/>
        <v>0</v>
      </c>
    </row>
    <row r="38" ht="29.25" customHeight="1" spans="1:22">
      <c r="A38" s="30" t="s">
        <v>74</v>
      </c>
      <c r="B38" s="30" t="s">
        <v>75</v>
      </c>
      <c r="C38" s="30" t="s">
        <v>75</v>
      </c>
      <c r="D38" s="30" t="s">
        <v>70</v>
      </c>
      <c r="E38" s="131" t="s">
        <v>77</v>
      </c>
      <c r="F38" s="107">
        <v>75669.6</v>
      </c>
      <c r="G38" s="107">
        <v>0</v>
      </c>
      <c r="H38" s="107">
        <v>0</v>
      </c>
      <c r="I38" s="107">
        <v>75669.6</v>
      </c>
      <c r="J38" s="107">
        <v>75669.6</v>
      </c>
      <c r="K38" s="107">
        <v>75669.6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7">
        <v>0</v>
      </c>
    </row>
    <row r="39" ht="29.25" customHeight="1" spans="1:22">
      <c r="A39" s="30" t="s">
        <v>74</v>
      </c>
      <c r="B39" s="30" t="s">
        <v>75</v>
      </c>
      <c r="C39" s="30" t="s">
        <v>78</v>
      </c>
      <c r="D39" s="30" t="s">
        <v>70</v>
      </c>
      <c r="E39" s="131" t="s">
        <v>79</v>
      </c>
      <c r="F39" s="107">
        <v>30267.84</v>
      </c>
      <c r="G39" s="107">
        <v>0</v>
      </c>
      <c r="H39" s="107">
        <v>0</v>
      </c>
      <c r="I39" s="107">
        <v>30267.84</v>
      </c>
      <c r="J39" s="107">
        <v>30267.84</v>
      </c>
      <c r="K39" s="107">
        <v>30267.84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</row>
    <row r="40" ht="29.25" customHeight="1" spans="1:22">
      <c r="A40" s="30" t="s">
        <v>74</v>
      </c>
      <c r="B40" s="30" t="s">
        <v>72</v>
      </c>
      <c r="C40" s="30" t="s">
        <v>69</v>
      </c>
      <c r="D40" s="30" t="s">
        <v>70</v>
      </c>
      <c r="E40" s="131" t="s">
        <v>92</v>
      </c>
      <c r="F40" s="107">
        <v>2648.44</v>
      </c>
      <c r="G40" s="107">
        <v>0</v>
      </c>
      <c r="H40" s="107">
        <v>0</v>
      </c>
      <c r="I40" s="107">
        <v>2648.44</v>
      </c>
      <c r="J40" s="107">
        <v>2648.44</v>
      </c>
      <c r="K40" s="107">
        <v>2648.44</v>
      </c>
      <c r="L40" s="107">
        <v>0</v>
      </c>
      <c r="M40" s="107">
        <v>0</v>
      </c>
      <c r="N40" s="107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</row>
    <row r="41" ht="29.25" customHeight="1" spans="1:22">
      <c r="A41" s="30" t="s">
        <v>80</v>
      </c>
      <c r="B41" s="30" t="s">
        <v>81</v>
      </c>
      <c r="C41" s="30" t="s">
        <v>86</v>
      </c>
      <c r="D41" s="30" t="s">
        <v>70</v>
      </c>
      <c r="E41" s="131" t="s">
        <v>95</v>
      </c>
      <c r="F41" s="107">
        <v>26484.36</v>
      </c>
      <c r="G41" s="107">
        <v>0</v>
      </c>
      <c r="H41" s="107">
        <v>0</v>
      </c>
      <c r="I41" s="107">
        <v>26484.36</v>
      </c>
      <c r="J41" s="107">
        <v>26484.36</v>
      </c>
      <c r="K41" s="107">
        <v>26484.36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</row>
    <row r="42" ht="29.25" customHeight="1" spans="1:22">
      <c r="A42" s="30" t="s">
        <v>80</v>
      </c>
      <c r="B42" s="30" t="s">
        <v>81</v>
      </c>
      <c r="C42" s="30" t="s">
        <v>72</v>
      </c>
      <c r="D42" s="30" t="s">
        <v>70</v>
      </c>
      <c r="E42" s="131" t="s">
        <v>83</v>
      </c>
      <c r="F42" s="107">
        <v>2648.44</v>
      </c>
      <c r="G42" s="107">
        <v>0</v>
      </c>
      <c r="H42" s="107">
        <v>0</v>
      </c>
      <c r="I42" s="107">
        <v>2648.44</v>
      </c>
      <c r="J42" s="107">
        <v>2648.44</v>
      </c>
      <c r="K42" s="107">
        <v>2648.44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</row>
    <row r="43" ht="29.25" customHeight="1" spans="1:22">
      <c r="A43" s="30" t="s">
        <v>84</v>
      </c>
      <c r="B43" s="30" t="s">
        <v>69</v>
      </c>
      <c r="C43" s="30" t="s">
        <v>72</v>
      </c>
      <c r="D43" s="30" t="s">
        <v>70</v>
      </c>
      <c r="E43" s="131" t="s">
        <v>104</v>
      </c>
      <c r="F43" s="107">
        <v>1002291.38</v>
      </c>
      <c r="G43" s="107">
        <v>0</v>
      </c>
      <c r="H43" s="107">
        <v>0</v>
      </c>
      <c r="I43" s="107">
        <v>1002291.38</v>
      </c>
      <c r="J43" s="107">
        <v>1002291.38</v>
      </c>
      <c r="K43" s="107">
        <v>1002291.38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</row>
    <row r="44" ht="29.25" customHeight="1" spans="1:22">
      <c r="A44" s="30" t="s">
        <v>88</v>
      </c>
      <c r="B44" s="30" t="s">
        <v>86</v>
      </c>
      <c r="C44" s="30" t="s">
        <v>69</v>
      </c>
      <c r="D44" s="30" t="s">
        <v>70</v>
      </c>
      <c r="E44" s="131" t="s">
        <v>89</v>
      </c>
      <c r="F44" s="107">
        <v>45401.76</v>
      </c>
      <c r="G44" s="107">
        <v>0</v>
      </c>
      <c r="H44" s="107">
        <v>0</v>
      </c>
      <c r="I44" s="107">
        <v>45401.76</v>
      </c>
      <c r="J44" s="107">
        <v>45401.76</v>
      </c>
      <c r="K44" s="107">
        <v>45401.76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</row>
    <row r="45" ht="29.25" customHeight="1" spans="1:22">
      <c r="A45" s="30"/>
      <c r="B45" s="30"/>
      <c r="C45" s="30"/>
      <c r="D45" s="30" t="s">
        <v>105</v>
      </c>
      <c r="E45" s="131" t="s">
        <v>106</v>
      </c>
      <c r="F45" s="107">
        <f t="shared" ref="F45:V45" si="5">SUM(F46:F52)</f>
        <v>941261.27</v>
      </c>
      <c r="G45" s="107">
        <f t="shared" si="5"/>
        <v>0</v>
      </c>
      <c r="H45" s="107">
        <f t="shared" si="5"/>
        <v>0</v>
      </c>
      <c r="I45" s="107">
        <f t="shared" si="5"/>
        <v>941261.27</v>
      </c>
      <c r="J45" s="107">
        <f t="shared" si="5"/>
        <v>941261.27</v>
      </c>
      <c r="K45" s="107">
        <f t="shared" si="5"/>
        <v>941261.27</v>
      </c>
      <c r="L45" s="107">
        <f t="shared" si="5"/>
        <v>0</v>
      </c>
      <c r="M45" s="107">
        <f t="shared" si="5"/>
        <v>0</v>
      </c>
      <c r="N45" s="107">
        <f t="shared" si="5"/>
        <v>0</v>
      </c>
      <c r="O45" s="107">
        <f t="shared" si="5"/>
        <v>0</v>
      </c>
      <c r="P45" s="107">
        <f t="shared" si="5"/>
        <v>0</v>
      </c>
      <c r="Q45" s="107">
        <f t="shared" si="5"/>
        <v>0</v>
      </c>
      <c r="R45" s="107">
        <f t="shared" si="5"/>
        <v>0</v>
      </c>
      <c r="S45" s="107">
        <f t="shared" si="5"/>
        <v>0</v>
      </c>
      <c r="T45" s="107">
        <f t="shared" si="5"/>
        <v>0</v>
      </c>
      <c r="U45" s="107">
        <f t="shared" si="5"/>
        <v>0</v>
      </c>
      <c r="V45" s="107">
        <f t="shared" si="5"/>
        <v>0</v>
      </c>
    </row>
    <row r="46" ht="29.25" customHeight="1" spans="1:22">
      <c r="A46" s="30" t="s">
        <v>67</v>
      </c>
      <c r="B46" s="30" t="s">
        <v>72</v>
      </c>
      <c r="C46" s="30" t="s">
        <v>72</v>
      </c>
      <c r="D46" s="30" t="s">
        <v>70</v>
      </c>
      <c r="E46" s="131" t="s">
        <v>107</v>
      </c>
      <c r="F46" s="107">
        <v>866413.57</v>
      </c>
      <c r="G46" s="107">
        <v>0</v>
      </c>
      <c r="H46" s="107">
        <v>0</v>
      </c>
      <c r="I46" s="107">
        <v>866413.57</v>
      </c>
      <c r="J46" s="107">
        <v>866413.57</v>
      </c>
      <c r="K46" s="107">
        <v>866413.57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07">
        <v>0</v>
      </c>
    </row>
    <row r="47" ht="29.25" customHeight="1" spans="1:22">
      <c r="A47" s="30" t="s">
        <v>74</v>
      </c>
      <c r="B47" s="30" t="s">
        <v>75</v>
      </c>
      <c r="C47" s="30" t="s">
        <v>75</v>
      </c>
      <c r="D47" s="30" t="s">
        <v>70</v>
      </c>
      <c r="E47" s="131" t="s">
        <v>77</v>
      </c>
      <c r="F47" s="107">
        <v>30928.8</v>
      </c>
      <c r="G47" s="107">
        <v>0</v>
      </c>
      <c r="H47" s="107">
        <v>0</v>
      </c>
      <c r="I47" s="107">
        <v>30928.8</v>
      </c>
      <c r="J47" s="107">
        <v>30928.8</v>
      </c>
      <c r="K47" s="107">
        <v>30928.8</v>
      </c>
      <c r="L47" s="107">
        <v>0</v>
      </c>
      <c r="M47" s="107">
        <v>0</v>
      </c>
      <c r="N47" s="107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7">
        <v>0</v>
      </c>
    </row>
    <row r="48" ht="29.25" customHeight="1" spans="1:22">
      <c r="A48" s="30" t="s">
        <v>74</v>
      </c>
      <c r="B48" s="30" t="s">
        <v>75</v>
      </c>
      <c r="C48" s="30" t="s">
        <v>78</v>
      </c>
      <c r="D48" s="30" t="s">
        <v>70</v>
      </c>
      <c r="E48" s="131" t="s">
        <v>79</v>
      </c>
      <c r="F48" s="107">
        <v>12371.52</v>
      </c>
      <c r="G48" s="107">
        <v>0</v>
      </c>
      <c r="H48" s="107">
        <v>0</v>
      </c>
      <c r="I48" s="107">
        <v>12371.52</v>
      </c>
      <c r="J48" s="107">
        <v>12371.52</v>
      </c>
      <c r="K48" s="107">
        <v>12371.52</v>
      </c>
      <c r="L48" s="107">
        <v>0</v>
      </c>
      <c r="M48" s="107">
        <v>0</v>
      </c>
      <c r="N48" s="107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7">
        <v>0</v>
      </c>
    </row>
    <row r="49" ht="29.25" customHeight="1" spans="1:22">
      <c r="A49" s="30" t="s">
        <v>74</v>
      </c>
      <c r="B49" s="30" t="s">
        <v>72</v>
      </c>
      <c r="C49" s="30" t="s">
        <v>69</v>
      </c>
      <c r="D49" s="30" t="s">
        <v>70</v>
      </c>
      <c r="E49" s="131" t="s">
        <v>92</v>
      </c>
      <c r="F49" s="107">
        <v>1082.51</v>
      </c>
      <c r="G49" s="107">
        <v>0</v>
      </c>
      <c r="H49" s="107">
        <v>0</v>
      </c>
      <c r="I49" s="107">
        <v>1082.51</v>
      </c>
      <c r="J49" s="107">
        <v>1082.51</v>
      </c>
      <c r="K49" s="107">
        <v>1082.51</v>
      </c>
      <c r="L49" s="107">
        <v>0</v>
      </c>
      <c r="M49" s="107">
        <v>0</v>
      </c>
      <c r="N49" s="107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</row>
    <row r="50" ht="29.25" customHeight="1" spans="1:22">
      <c r="A50" s="30" t="s">
        <v>80</v>
      </c>
      <c r="B50" s="30" t="s">
        <v>81</v>
      </c>
      <c r="C50" s="30" t="s">
        <v>86</v>
      </c>
      <c r="D50" s="30" t="s">
        <v>70</v>
      </c>
      <c r="E50" s="131" t="s">
        <v>95</v>
      </c>
      <c r="F50" s="107">
        <v>10825.08</v>
      </c>
      <c r="G50" s="107">
        <v>0</v>
      </c>
      <c r="H50" s="107">
        <v>0</v>
      </c>
      <c r="I50" s="107">
        <v>10825.08</v>
      </c>
      <c r="J50" s="107">
        <v>10825.08</v>
      </c>
      <c r="K50" s="107">
        <v>10825.08</v>
      </c>
      <c r="L50" s="107">
        <v>0</v>
      </c>
      <c r="M50" s="107">
        <v>0</v>
      </c>
      <c r="N50" s="107">
        <v>0</v>
      </c>
      <c r="O50" s="107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</row>
    <row r="51" ht="29.25" customHeight="1" spans="1:22">
      <c r="A51" s="30" t="s">
        <v>80</v>
      </c>
      <c r="B51" s="30" t="s">
        <v>81</v>
      </c>
      <c r="C51" s="30" t="s">
        <v>72</v>
      </c>
      <c r="D51" s="30" t="s">
        <v>70</v>
      </c>
      <c r="E51" s="131" t="s">
        <v>83</v>
      </c>
      <c r="F51" s="107">
        <v>1082.51</v>
      </c>
      <c r="G51" s="107">
        <v>0</v>
      </c>
      <c r="H51" s="107">
        <v>0</v>
      </c>
      <c r="I51" s="107">
        <v>1082.51</v>
      </c>
      <c r="J51" s="107">
        <v>1082.51</v>
      </c>
      <c r="K51" s="107">
        <v>1082.51</v>
      </c>
      <c r="L51" s="107">
        <v>0</v>
      </c>
      <c r="M51" s="107">
        <v>0</v>
      </c>
      <c r="N51" s="107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</row>
    <row r="52" ht="29.25" customHeight="1" spans="1:22">
      <c r="A52" s="30" t="s">
        <v>88</v>
      </c>
      <c r="B52" s="30" t="s">
        <v>86</v>
      </c>
      <c r="C52" s="30" t="s">
        <v>69</v>
      </c>
      <c r="D52" s="30" t="s">
        <v>70</v>
      </c>
      <c r="E52" s="131" t="s">
        <v>89</v>
      </c>
      <c r="F52" s="107">
        <v>18557.28</v>
      </c>
      <c r="G52" s="107">
        <v>0</v>
      </c>
      <c r="H52" s="107">
        <v>0</v>
      </c>
      <c r="I52" s="107">
        <v>18557.28</v>
      </c>
      <c r="J52" s="107">
        <v>18557.28</v>
      </c>
      <c r="K52" s="107">
        <v>18557.28</v>
      </c>
      <c r="L52" s="107">
        <v>0</v>
      </c>
      <c r="M52" s="107">
        <v>0</v>
      </c>
      <c r="N52" s="107">
        <v>0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</row>
    <row r="53" ht="29.25" customHeight="1" spans="1:22">
      <c r="A53" s="30"/>
      <c r="B53" s="30"/>
      <c r="C53" s="30"/>
      <c r="D53" s="30" t="s">
        <v>108</v>
      </c>
      <c r="E53" s="131" t="s">
        <v>109</v>
      </c>
      <c r="F53" s="107">
        <f t="shared" ref="F53:V53" si="6">SUM(F54:F60)</f>
        <v>90077.36</v>
      </c>
      <c r="G53" s="107">
        <f t="shared" si="6"/>
        <v>0</v>
      </c>
      <c r="H53" s="107">
        <f t="shared" si="6"/>
        <v>0</v>
      </c>
      <c r="I53" s="107">
        <f t="shared" si="6"/>
        <v>90077.36</v>
      </c>
      <c r="J53" s="107">
        <f t="shared" si="6"/>
        <v>90077.36</v>
      </c>
      <c r="K53" s="107">
        <f t="shared" si="6"/>
        <v>90077.36</v>
      </c>
      <c r="L53" s="107">
        <f t="shared" si="6"/>
        <v>0</v>
      </c>
      <c r="M53" s="107">
        <f t="shared" si="6"/>
        <v>0</v>
      </c>
      <c r="N53" s="107">
        <f t="shared" si="6"/>
        <v>0</v>
      </c>
      <c r="O53" s="107">
        <f t="shared" si="6"/>
        <v>0</v>
      </c>
      <c r="P53" s="107">
        <f t="shared" si="6"/>
        <v>0</v>
      </c>
      <c r="Q53" s="107">
        <f t="shared" si="6"/>
        <v>0</v>
      </c>
      <c r="R53" s="107">
        <f t="shared" si="6"/>
        <v>0</v>
      </c>
      <c r="S53" s="107">
        <f t="shared" si="6"/>
        <v>0</v>
      </c>
      <c r="T53" s="107">
        <f t="shared" si="6"/>
        <v>0</v>
      </c>
      <c r="U53" s="107">
        <f t="shared" si="6"/>
        <v>0</v>
      </c>
      <c r="V53" s="107">
        <f t="shared" si="6"/>
        <v>0</v>
      </c>
    </row>
    <row r="54" ht="29.25" customHeight="1" spans="1:22">
      <c r="A54" s="30" t="s">
        <v>74</v>
      </c>
      <c r="B54" s="30" t="s">
        <v>69</v>
      </c>
      <c r="C54" s="30" t="s">
        <v>72</v>
      </c>
      <c r="D54" s="30" t="s">
        <v>70</v>
      </c>
      <c r="E54" s="131" t="s">
        <v>110</v>
      </c>
      <c r="F54" s="107">
        <v>64243.38</v>
      </c>
      <c r="G54" s="107">
        <v>0</v>
      </c>
      <c r="H54" s="107">
        <v>0</v>
      </c>
      <c r="I54" s="107">
        <v>64243.38</v>
      </c>
      <c r="J54" s="107">
        <v>64243.38</v>
      </c>
      <c r="K54" s="107">
        <v>64243.38</v>
      </c>
      <c r="L54" s="107">
        <v>0</v>
      </c>
      <c r="M54" s="107">
        <v>0</v>
      </c>
      <c r="N54" s="107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v>0</v>
      </c>
    </row>
    <row r="55" ht="29.25" customHeight="1" spans="1:22">
      <c r="A55" s="30" t="s">
        <v>74</v>
      </c>
      <c r="B55" s="30" t="s">
        <v>75</v>
      </c>
      <c r="C55" s="30" t="s">
        <v>75</v>
      </c>
      <c r="D55" s="30" t="s">
        <v>70</v>
      </c>
      <c r="E55" s="131" t="s">
        <v>77</v>
      </c>
      <c r="F55" s="107">
        <v>10675.2</v>
      </c>
      <c r="G55" s="107">
        <v>0</v>
      </c>
      <c r="H55" s="107">
        <v>0</v>
      </c>
      <c r="I55" s="107">
        <v>10675.2</v>
      </c>
      <c r="J55" s="107">
        <v>10675.2</v>
      </c>
      <c r="K55" s="107">
        <v>10675.2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</row>
    <row r="56" ht="29.25" customHeight="1" spans="1:22">
      <c r="A56" s="30" t="s">
        <v>74</v>
      </c>
      <c r="B56" s="30" t="s">
        <v>75</v>
      </c>
      <c r="C56" s="30" t="s">
        <v>78</v>
      </c>
      <c r="D56" s="30" t="s">
        <v>70</v>
      </c>
      <c r="E56" s="131" t="s">
        <v>79</v>
      </c>
      <c r="F56" s="107">
        <v>4270.08</v>
      </c>
      <c r="G56" s="107">
        <v>0</v>
      </c>
      <c r="H56" s="107">
        <v>0</v>
      </c>
      <c r="I56" s="107">
        <v>4270.08</v>
      </c>
      <c r="J56" s="107">
        <v>4270.08</v>
      </c>
      <c r="K56" s="107">
        <v>4270.08</v>
      </c>
      <c r="L56" s="107">
        <v>0</v>
      </c>
      <c r="M56" s="107">
        <v>0</v>
      </c>
      <c r="N56" s="107">
        <v>0</v>
      </c>
      <c r="O56" s="107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</row>
    <row r="57" ht="29.25" customHeight="1" spans="1:22">
      <c r="A57" s="30" t="s">
        <v>74</v>
      </c>
      <c r="B57" s="30" t="s">
        <v>72</v>
      </c>
      <c r="C57" s="30" t="s">
        <v>69</v>
      </c>
      <c r="D57" s="30" t="s">
        <v>70</v>
      </c>
      <c r="E57" s="131" t="s">
        <v>92</v>
      </c>
      <c r="F57" s="107">
        <v>373.63</v>
      </c>
      <c r="G57" s="107">
        <v>0</v>
      </c>
      <c r="H57" s="107">
        <v>0</v>
      </c>
      <c r="I57" s="107">
        <v>373.63</v>
      </c>
      <c r="J57" s="107">
        <v>373.63</v>
      </c>
      <c r="K57" s="107">
        <v>373.63</v>
      </c>
      <c r="L57" s="107">
        <v>0</v>
      </c>
      <c r="M57" s="107">
        <v>0</v>
      </c>
      <c r="N57" s="107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</row>
    <row r="58" ht="29.25" customHeight="1" spans="1:22">
      <c r="A58" s="30" t="s">
        <v>80</v>
      </c>
      <c r="B58" s="30" t="s">
        <v>81</v>
      </c>
      <c r="C58" s="30" t="s">
        <v>86</v>
      </c>
      <c r="D58" s="30" t="s">
        <v>70</v>
      </c>
      <c r="E58" s="131" t="s">
        <v>95</v>
      </c>
      <c r="F58" s="107">
        <v>3736.32</v>
      </c>
      <c r="G58" s="107">
        <v>0</v>
      </c>
      <c r="H58" s="107">
        <v>0</v>
      </c>
      <c r="I58" s="107">
        <v>3736.32</v>
      </c>
      <c r="J58" s="107">
        <v>3736.32</v>
      </c>
      <c r="K58" s="107">
        <v>3736.32</v>
      </c>
      <c r="L58" s="107">
        <v>0</v>
      </c>
      <c r="M58" s="107">
        <v>0</v>
      </c>
      <c r="N58" s="107">
        <v>0</v>
      </c>
      <c r="O58" s="107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</row>
    <row r="59" ht="29.25" customHeight="1" spans="1:22">
      <c r="A59" s="30" t="s">
        <v>80</v>
      </c>
      <c r="B59" s="30" t="s">
        <v>81</v>
      </c>
      <c r="C59" s="30" t="s">
        <v>72</v>
      </c>
      <c r="D59" s="30" t="s">
        <v>70</v>
      </c>
      <c r="E59" s="131" t="s">
        <v>83</v>
      </c>
      <c r="F59" s="107">
        <v>373.63</v>
      </c>
      <c r="G59" s="107">
        <v>0</v>
      </c>
      <c r="H59" s="107">
        <v>0</v>
      </c>
      <c r="I59" s="107">
        <v>373.63</v>
      </c>
      <c r="J59" s="107">
        <v>373.63</v>
      </c>
      <c r="K59" s="107">
        <v>373.63</v>
      </c>
      <c r="L59" s="107">
        <v>0</v>
      </c>
      <c r="M59" s="107">
        <v>0</v>
      </c>
      <c r="N59" s="107">
        <v>0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</row>
    <row r="60" ht="29.25" customHeight="1" spans="1:22">
      <c r="A60" s="30" t="s">
        <v>88</v>
      </c>
      <c r="B60" s="30" t="s">
        <v>86</v>
      </c>
      <c r="C60" s="30" t="s">
        <v>69</v>
      </c>
      <c r="D60" s="30" t="s">
        <v>70</v>
      </c>
      <c r="E60" s="131" t="s">
        <v>89</v>
      </c>
      <c r="F60" s="107">
        <v>6405.12</v>
      </c>
      <c r="G60" s="107">
        <v>0</v>
      </c>
      <c r="H60" s="107">
        <v>0</v>
      </c>
      <c r="I60" s="107">
        <v>6405.12</v>
      </c>
      <c r="J60" s="107">
        <v>6405.12</v>
      </c>
      <c r="K60" s="107">
        <v>6405.12</v>
      </c>
      <c r="L60" s="107">
        <v>0</v>
      </c>
      <c r="M60" s="107">
        <v>0</v>
      </c>
      <c r="N60" s="107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</row>
  </sheetData>
  <sheetProtection formatCells="0" formatColumns="0" formatRows="0"/>
  <mergeCells count="25">
    <mergeCell ref="A5:C5"/>
    <mergeCell ref="I5:V5"/>
    <mergeCell ref="J6:O6"/>
    <mergeCell ref="A6:A8"/>
    <mergeCell ref="B6:B8"/>
    <mergeCell ref="C6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6:P8"/>
    <mergeCell ref="Q6:Q8"/>
    <mergeCell ref="R6:R8"/>
    <mergeCell ref="S6:S8"/>
    <mergeCell ref="T6:T8"/>
    <mergeCell ref="U6:U8"/>
    <mergeCell ref="V6:V8"/>
  </mergeCells>
  <pageMargins left="0.751388888888889" right="0.751388888888889" top="1" bottom="1" header="0.5" footer="0.5"/>
  <pageSetup paperSize="9" scale="5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66666666666667" style="14" customWidth="1"/>
    <col min="2" max="2" width="6.33333333333333" style="14" customWidth="1"/>
    <col min="3" max="3" width="7.5" style="14" customWidth="1"/>
    <col min="4" max="4" width="14.8333333333333" style="14" customWidth="1"/>
    <col min="5" max="5" width="32.6666666666667" style="15" customWidth="1"/>
    <col min="6" max="16" width="20.1666666666667" style="14" customWidth="1"/>
    <col min="17" max="252" width="9.16666666666667" style="14" customWidth="1"/>
    <col min="253" max="16384" width="9.16666666666667" style="14"/>
  </cols>
  <sheetData>
    <row r="1" customHeight="1" spans="1:1">
      <c r="A1" s="89" t="s">
        <v>111</v>
      </c>
    </row>
    <row r="3" ht="24.75" customHeight="1" spans="1:16">
      <c r="A3" s="16" t="s">
        <v>112</v>
      </c>
      <c r="B3" s="16"/>
      <c r="C3" s="16"/>
      <c r="D3" s="16"/>
      <c r="E3" s="1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customHeight="1" spans="1:16">
      <c r="A4" s="18"/>
      <c r="B4" s="18"/>
      <c r="C4" s="18"/>
      <c r="D4" s="18"/>
      <c r="E4" s="19"/>
      <c r="F4" s="18"/>
      <c r="G4" s="18"/>
      <c r="H4" s="18"/>
      <c r="I4" s="18"/>
      <c r="J4" s="18"/>
      <c r="K4" s="18"/>
      <c r="L4" s="18"/>
      <c r="M4" s="18"/>
      <c r="N4" s="18"/>
      <c r="O4" s="18"/>
      <c r="P4" s="33" t="s">
        <v>2</v>
      </c>
    </row>
    <row r="5" customHeight="1" spans="1:16">
      <c r="A5" s="20" t="s">
        <v>54</v>
      </c>
      <c r="B5" s="20"/>
      <c r="C5" s="20"/>
      <c r="D5" s="21" t="s">
        <v>55</v>
      </c>
      <c r="E5" s="22" t="s">
        <v>56</v>
      </c>
      <c r="F5" s="34" t="s">
        <v>10</v>
      </c>
      <c r="G5" s="34"/>
      <c r="H5" s="34"/>
      <c r="I5" s="34"/>
      <c r="J5" s="34"/>
      <c r="K5" s="34"/>
      <c r="L5" s="34"/>
      <c r="M5" s="34"/>
      <c r="N5" s="34"/>
      <c r="O5" s="34"/>
      <c r="P5" s="34"/>
    </row>
    <row r="6" customHeight="1" spans="1:16">
      <c r="A6" s="21" t="s">
        <v>58</v>
      </c>
      <c r="B6" s="21" t="s">
        <v>59</v>
      </c>
      <c r="C6" s="21" t="s">
        <v>60</v>
      </c>
      <c r="D6" s="21"/>
      <c r="E6" s="22"/>
      <c r="F6" s="21" t="s">
        <v>11</v>
      </c>
      <c r="G6" s="36" t="s">
        <v>113</v>
      </c>
      <c r="H6" s="36"/>
      <c r="I6" s="36"/>
      <c r="J6" s="36"/>
      <c r="K6" s="36" t="s">
        <v>114</v>
      </c>
      <c r="L6" s="36"/>
      <c r="M6" s="36"/>
      <c r="N6" s="36"/>
      <c r="O6" s="36"/>
      <c r="P6" s="36"/>
    </row>
    <row r="7" ht="27.75" customHeight="1" spans="1:16">
      <c r="A7" s="21"/>
      <c r="B7" s="21"/>
      <c r="C7" s="21"/>
      <c r="D7" s="21"/>
      <c r="E7" s="22"/>
      <c r="F7" s="21"/>
      <c r="G7" s="29" t="s">
        <v>20</v>
      </c>
      <c r="H7" s="29" t="s">
        <v>115</v>
      </c>
      <c r="I7" s="29" t="s">
        <v>116</v>
      </c>
      <c r="J7" s="29" t="s">
        <v>117</v>
      </c>
      <c r="K7" s="29" t="s">
        <v>20</v>
      </c>
      <c r="L7" s="29" t="s">
        <v>118</v>
      </c>
      <c r="M7" s="29" t="s">
        <v>119</v>
      </c>
      <c r="N7" s="29" t="s">
        <v>120</v>
      </c>
      <c r="O7" s="29" t="s">
        <v>121</v>
      </c>
      <c r="P7" s="29" t="s">
        <v>122</v>
      </c>
    </row>
    <row r="8" ht="30.75" customHeight="1" spans="1:16">
      <c r="A8" s="30"/>
      <c r="B8" s="30"/>
      <c r="C8" s="30"/>
      <c r="D8" s="30"/>
      <c r="E8" s="31" t="s">
        <v>11</v>
      </c>
      <c r="F8" s="127">
        <f t="shared" ref="F8:P8" si="0">F9+F19+F27+F36+F44+F52</f>
        <v>11119380</v>
      </c>
      <c r="G8" s="127">
        <f t="shared" si="0"/>
        <v>5997961.58</v>
      </c>
      <c r="H8" s="127">
        <f t="shared" si="0"/>
        <v>4621925.95</v>
      </c>
      <c r="I8" s="127">
        <f t="shared" si="0"/>
        <v>1161237.12</v>
      </c>
      <c r="J8" s="127">
        <f t="shared" si="0"/>
        <v>214798.51</v>
      </c>
      <c r="K8" s="127">
        <f t="shared" si="0"/>
        <v>5121418.42</v>
      </c>
      <c r="L8" s="127">
        <f t="shared" si="0"/>
        <v>0</v>
      </c>
      <c r="M8" s="127">
        <f t="shared" si="0"/>
        <v>3975418.42</v>
      </c>
      <c r="N8" s="127">
        <f t="shared" si="0"/>
        <v>0</v>
      </c>
      <c r="O8" s="127">
        <f t="shared" si="0"/>
        <v>1146000</v>
      </c>
      <c r="P8" s="127">
        <f t="shared" si="0"/>
        <v>0</v>
      </c>
    </row>
    <row r="9" ht="30.75" customHeight="1" spans="1:16">
      <c r="A9" s="30"/>
      <c r="B9" s="30"/>
      <c r="C9" s="30"/>
      <c r="D9" s="30" t="s">
        <v>65</v>
      </c>
      <c r="E9" s="31" t="s">
        <v>66</v>
      </c>
      <c r="F9" s="127">
        <f t="shared" ref="F9:P9" si="1">SUM(F10:F18)</f>
        <v>5289079.68</v>
      </c>
      <c r="G9" s="127">
        <f t="shared" si="1"/>
        <v>3472699.68</v>
      </c>
      <c r="H9" s="127">
        <f t="shared" si="1"/>
        <v>2559664.05</v>
      </c>
      <c r="I9" s="127">
        <f t="shared" si="1"/>
        <v>698237.12</v>
      </c>
      <c r="J9" s="127">
        <f t="shared" si="1"/>
        <v>214798.51</v>
      </c>
      <c r="K9" s="127">
        <f t="shared" si="1"/>
        <v>1816380</v>
      </c>
      <c r="L9" s="127">
        <f t="shared" si="1"/>
        <v>0</v>
      </c>
      <c r="M9" s="127">
        <f t="shared" si="1"/>
        <v>1500380</v>
      </c>
      <c r="N9" s="127">
        <f t="shared" si="1"/>
        <v>0</v>
      </c>
      <c r="O9" s="127">
        <f t="shared" si="1"/>
        <v>316000</v>
      </c>
      <c r="P9" s="127">
        <f t="shared" si="1"/>
        <v>0</v>
      </c>
    </row>
    <row r="10" ht="30.75" customHeight="1" spans="1:16">
      <c r="A10" s="30" t="s">
        <v>67</v>
      </c>
      <c r="B10" s="30" t="s">
        <v>68</v>
      </c>
      <c r="C10" s="30" t="s">
        <v>69</v>
      </c>
      <c r="D10" s="30" t="s">
        <v>70</v>
      </c>
      <c r="E10" s="31" t="s">
        <v>71</v>
      </c>
      <c r="F10" s="127">
        <v>3272201.02</v>
      </c>
      <c r="G10" s="127">
        <v>2782201.02</v>
      </c>
      <c r="H10" s="127">
        <v>1906965.39</v>
      </c>
      <c r="I10" s="127">
        <v>698237.12</v>
      </c>
      <c r="J10" s="127">
        <v>176998.51</v>
      </c>
      <c r="K10" s="127">
        <v>490000</v>
      </c>
      <c r="L10" s="127">
        <v>0</v>
      </c>
      <c r="M10" s="127">
        <v>230000</v>
      </c>
      <c r="N10" s="127">
        <v>0</v>
      </c>
      <c r="O10" s="127">
        <v>260000</v>
      </c>
      <c r="P10" s="127">
        <v>0</v>
      </c>
    </row>
    <row r="11" ht="30.75" customHeight="1" spans="1:16">
      <c r="A11" s="30" t="s">
        <v>67</v>
      </c>
      <c r="B11" s="30" t="s">
        <v>68</v>
      </c>
      <c r="C11" s="30" t="s">
        <v>72</v>
      </c>
      <c r="D11" s="30" t="s">
        <v>70</v>
      </c>
      <c r="E11" s="31" t="s">
        <v>73</v>
      </c>
      <c r="F11" s="127">
        <v>56000</v>
      </c>
      <c r="G11" s="127">
        <v>0</v>
      </c>
      <c r="H11" s="127">
        <v>0</v>
      </c>
      <c r="I11" s="127">
        <v>0</v>
      </c>
      <c r="J11" s="127">
        <v>0</v>
      </c>
      <c r="K11" s="127">
        <v>56000</v>
      </c>
      <c r="L11" s="127">
        <v>0</v>
      </c>
      <c r="M11" s="127">
        <v>0</v>
      </c>
      <c r="N11" s="127">
        <v>0</v>
      </c>
      <c r="O11" s="127">
        <v>56000</v>
      </c>
      <c r="P11" s="127">
        <v>0</v>
      </c>
    </row>
    <row r="12" ht="30.75" customHeight="1" spans="1:16">
      <c r="A12" s="30" t="s">
        <v>74</v>
      </c>
      <c r="B12" s="30" t="s">
        <v>75</v>
      </c>
      <c r="C12" s="30" t="s">
        <v>69</v>
      </c>
      <c r="D12" s="30" t="s">
        <v>70</v>
      </c>
      <c r="E12" s="31" t="s">
        <v>76</v>
      </c>
      <c r="F12" s="127">
        <v>37800</v>
      </c>
      <c r="G12" s="127">
        <v>37800</v>
      </c>
      <c r="H12" s="127">
        <v>0</v>
      </c>
      <c r="I12" s="127">
        <v>0</v>
      </c>
      <c r="J12" s="127">
        <v>37800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</row>
    <row r="13" ht="30.75" customHeight="1" spans="1:16">
      <c r="A13" s="30" t="s">
        <v>74</v>
      </c>
      <c r="B13" s="30" t="s">
        <v>75</v>
      </c>
      <c r="C13" s="30" t="s">
        <v>75</v>
      </c>
      <c r="D13" s="30" t="s">
        <v>70</v>
      </c>
      <c r="E13" s="31" t="s">
        <v>77</v>
      </c>
      <c r="F13" s="127">
        <v>273668.2</v>
      </c>
      <c r="G13" s="127">
        <v>273668.2</v>
      </c>
      <c r="H13" s="127">
        <v>273668.2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</row>
    <row r="14" ht="30.75" customHeight="1" spans="1:16">
      <c r="A14" s="30" t="s">
        <v>74</v>
      </c>
      <c r="B14" s="30" t="s">
        <v>75</v>
      </c>
      <c r="C14" s="30" t="s">
        <v>78</v>
      </c>
      <c r="D14" s="30" t="s">
        <v>70</v>
      </c>
      <c r="E14" s="31" t="s">
        <v>79</v>
      </c>
      <c r="F14" s="127">
        <v>109467.28</v>
      </c>
      <c r="G14" s="127">
        <v>109467.28</v>
      </c>
      <c r="H14" s="127">
        <v>109467.28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</row>
    <row r="15" ht="30.75" customHeight="1" spans="1:16">
      <c r="A15" s="30" t="s">
        <v>80</v>
      </c>
      <c r="B15" s="30" t="s">
        <v>81</v>
      </c>
      <c r="C15" s="30" t="s">
        <v>69</v>
      </c>
      <c r="D15" s="30" t="s">
        <v>70</v>
      </c>
      <c r="E15" s="31" t="s">
        <v>82</v>
      </c>
      <c r="F15" s="127">
        <v>95783.87</v>
      </c>
      <c r="G15" s="127">
        <v>95783.87</v>
      </c>
      <c r="H15" s="127">
        <v>95783.87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</row>
    <row r="16" ht="30.75" customHeight="1" spans="1:16">
      <c r="A16" s="30" t="s">
        <v>80</v>
      </c>
      <c r="B16" s="30" t="s">
        <v>81</v>
      </c>
      <c r="C16" s="30" t="s">
        <v>72</v>
      </c>
      <c r="D16" s="30" t="s">
        <v>70</v>
      </c>
      <c r="E16" s="31" t="s">
        <v>83</v>
      </c>
      <c r="F16" s="127">
        <v>9578.39</v>
      </c>
      <c r="G16" s="127">
        <v>9578.39</v>
      </c>
      <c r="H16" s="127">
        <v>9578.39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</row>
    <row r="17" ht="30.75" customHeight="1" spans="1:16">
      <c r="A17" s="30" t="s">
        <v>84</v>
      </c>
      <c r="B17" s="30" t="s">
        <v>85</v>
      </c>
      <c r="C17" s="30" t="s">
        <v>86</v>
      </c>
      <c r="D17" s="30" t="s">
        <v>70</v>
      </c>
      <c r="E17" s="31" t="s">
        <v>87</v>
      </c>
      <c r="F17" s="127">
        <v>1270380</v>
      </c>
      <c r="G17" s="127">
        <v>0</v>
      </c>
      <c r="H17" s="127">
        <v>0</v>
      </c>
      <c r="I17" s="127">
        <v>0</v>
      </c>
      <c r="J17" s="127">
        <v>0</v>
      </c>
      <c r="K17" s="127">
        <v>1270380</v>
      </c>
      <c r="L17" s="127">
        <v>0</v>
      </c>
      <c r="M17" s="127">
        <v>1270380</v>
      </c>
      <c r="N17" s="127">
        <v>0</v>
      </c>
      <c r="O17" s="127">
        <v>0</v>
      </c>
      <c r="P17" s="127">
        <v>0</v>
      </c>
    </row>
    <row r="18" ht="30.75" customHeight="1" spans="1:16">
      <c r="A18" s="30" t="s">
        <v>88</v>
      </c>
      <c r="B18" s="30" t="s">
        <v>86</v>
      </c>
      <c r="C18" s="30" t="s">
        <v>69</v>
      </c>
      <c r="D18" s="30" t="s">
        <v>70</v>
      </c>
      <c r="E18" s="31" t="s">
        <v>89</v>
      </c>
      <c r="F18" s="127">
        <v>164200.92</v>
      </c>
      <c r="G18" s="127">
        <v>164200.92</v>
      </c>
      <c r="H18" s="127">
        <v>164200.92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</row>
    <row r="19" ht="30.75" customHeight="1" spans="1:16">
      <c r="A19" s="30"/>
      <c r="B19" s="30"/>
      <c r="C19" s="30"/>
      <c r="D19" s="30" t="s">
        <v>90</v>
      </c>
      <c r="E19" s="31" t="s">
        <v>91</v>
      </c>
      <c r="F19" s="127">
        <f t="shared" ref="F19:P19" si="2">SUM(F20:F26)</f>
        <v>1099464.36</v>
      </c>
      <c r="G19" s="127">
        <f t="shared" si="2"/>
        <v>949464.36</v>
      </c>
      <c r="H19" s="127">
        <f t="shared" si="2"/>
        <v>563464.36</v>
      </c>
      <c r="I19" s="127">
        <f t="shared" si="2"/>
        <v>386000</v>
      </c>
      <c r="J19" s="127">
        <f t="shared" si="2"/>
        <v>0</v>
      </c>
      <c r="K19" s="127">
        <f t="shared" si="2"/>
        <v>150000</v>
      </c>
      <c r="L19" s="127">
        <f t="shared" si="2"/>
        <v>0</v>
      </c>
      <c r="M19" s="127">
        <f t="shared" si="2"/>
        <v>0</v>
      </c>
      <c r="N19" s="127">
        <f t="shared" si="2"/>
        <v>0</v>
      </c>
      <c r="O19" s="127">
        <f t="shared" si="2"/>
        <v>150000</v>
      </c>
      <c r="P19" s="127">
        <f t="shared" si="2"/>
        <v>0</v>
      </c>
    </row>
    <row r="20" ht="30.75" customHeight="1" spans="1:16">
      <c r="A20" s="30" t="s">
        <v>74</v>
      </c>
      <c r="B20" s="30" t="s">
        <v>75</v>
      </c>
      <c r="C20" s="30" t="s">
        <v>75</v>
      </c>
      <c r="D20" s="30" t="s">
        <v>70</v>
      </c>
      <c r="E20" s="31" t="s">
        <v>77</v>
      </c>
      <c r="F20" s="127">
        <v>66542.4</v>
      </c>
      <c r="G20" s="127">
        <v>66542.4</v>
      </c>
      <c r="H20" s="127">
        <v>66542.4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</row>
    <row r="21" ht="30.75" customHeight="1" spans="1:16">
      <c r="A21" s="30" t="s">
        <v>74</v>
      </c>
      <c r="B21" s="30" t="s">
        <v>75</v>
      </c>
      <c r="C21" s="30" t="s">
        <v>78</v>
      </c>
      <c r="D21" s="30" t="s">
        <v>70</v>
      </c>
      <c r="E21" s="31" t="s">
        <v>79</v>
      </c>
      <c r="F21" s="127">
        <v>26616.96</v>
      </c>
      <c r="G21" s="127">
        <v>26616.96</v>
      </c>
      <c r="H21" s="127">
        <v>26616.96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</row>
    <row r="22" ht="30.75" customHeight="1" spans="1:16">
      <c r="A22" s="30" t="s">
        <v>74</v>
      </c>
      <c r="B22" s="30" t="s">
        <v>72</v>
      </c>
      <c r="C22" s="30" t="s">
        <v>69</v>
      </c>
      <c r="D22" s="30" t="s">
        <v>70</v>
      </c>
      <c r="E22" s="31" t="s">
        <v>92</v>
      </c>
      <c r="F22" s="127">
        <v>2328.98</v>
      </c>
      <c r="G22" s="127">
        <v>2328.98</v>
      </c>
      <c r="H22" s="127">
        <v>2328.98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</row>
    <row r="23" ht="30.75" customHeight="1" spans="1:16">
      <c r="A23" s="30" t="s">
        <v>80</v>
      </c>
      <c r="B23" s="30" t="s">
        <v>93</v>
      </c>
      <c r="C23" s="30" t="s">
        <v>72</v>
      </c>
      <c r="D23" s="30" t="s">
        <v>70</v>
      </c>
      <c r="E23" s="31" t="s">
        <v>94</v>
      </c>
      <c r="F23" s="127">
        <v>938431.76</v>
      </c>
      <c r="G23" s="127">
        <v>788431.76</v>
      </c>
      <c r="H23" s="127">
        <v>402431.76</v>
      </c>
      <c r="I23" s="127">
        <v>386000</v>
      </c>
      <c r="J23" s="127">
        <v>0</v>
      </c>
      <c r="K23" s="127">
        <v>150000</v>
      </c>
      <c r="L23" s="127">
        <v>0</v>
      </c>
      <c r="M23" s="127">
        <v>0</v>
      </c>
      <c r="N23" s="127">
        <v>0</v>
      </c>
      <c r="O23" s="127">
        <v>150000</v>
      </c>
      <c r="P23" s="127">
        <v>0</v>
      </c>
    </row>
    <row r="24" ht="30.75" customHeight="1" spans="1:16">
      <c r="A24" s="30" t="s">
        <v>80</v>
      </c>
      <c r="B24" s="30" t="s">
        <v>81</v>
      </c>
      <c r="C24" s="30" t="s">
        <v>86</v>
      </c>
      <c r="D24" s="30" t="s">
        <v>70</v>
      </c>
      <c r="E24" s="31" t="s">
        <v>95</v>
      </c>
      <c r="F24" s="127">
        <v>23289.84</v>
      </c>
      <c r="G24" s="127">
        <v>23289.84</v>
      </c>
      <c r="H24" s="127">
        <v>23289.84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</row>
    <row r="25" ht="30.75" customHeight="1" spans="1:16">
      <c r="A25" s="30" t="s">
        <v>80</v>
      </c>
      <c r="B25" s="30" t="s">
        <v>81</v>
      </c>
      <c r="C25" s="30" t="s">
        <v>72</v>
      </c>
      <c r="D25" s="30" t="s">
        <v>70</v>
      </c>
      <c r="E25" s="31" t="s">
        <v>83</v>
      </c>
      <c r="F25" s="127">
        <v>2328.98</v>
      </c>
      <c r="G25" s="127">
        <v>2328.98</v>
      </c>
      <c r="H25" s="127">
        <v>2328.98</v>
      </c>
      <c r="I25" s="127">
        <v>0</v>
      </c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127">
        <v>0</v>
      </c>
      <c r="P25" s="127">
        <v>0</v>
      </c>
    </row>
    <row r="26" ht="30.75" customHeight="1" spans="1:16">
      <c r="A26" s="30" t="s">
        <v>88</v>
      </c>
      <c r="B26" s="30" t="s">
        <v>86</v>
      </c>
      <c r="C26" s="30" t="s">
        <v>69</v>
      </c>
      <c r="D26" s="30" t="s">
        <v>70</v>
      </c>
      <c r="E26" s="31" t="s">
        <v>89</v>
      </c>
      <c r="F26" s="127">
        <v>39925.44</v>
      </c>
      <c r="G26" s="127">
        <v>39925.44</v>
      </c>
      <c r="H26" s="127">
        <v>39925.44</v>
      </c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  <c r="P26" s="127">
        <v>0</v>
      </c>
    </row>
    <row r="27" ht="30.75" customHeight="1" spans="1:16">
      <c r="A27" s="30"/>
      <c r="B27" s="30"/>
      <c r="C27" s="30"/>
      <c r="D27" s="30" t="s">
        <v>96</v>
      </c>
      <c r="E27" s="31" t="s">
        <v>97</v>
      </c>
      <c r="F27" s="127">
        <f t="shared" ref="F27:P27" si="3">SUM(F28:F35)</f>
        <v>2514085.51</v>
      </c>
      <c r="G27" s="127">
        <f t="shared" si="3"/>
        <v>519047.09</v>
      </c>
      <c r="H27" s="127">
        <f t="shared" si="3"/>
        <v>509047.09</v>
      </c>
      <c r="I27" s="127">
        <f t="shared" si="3"/>
        <v>10000</v>
      </c>
      <c r="J27" s="127">
        <f t="shared" si="3"/>
        <v>0</v>
      </c>
      <c r="K27" s="127">
        <f t="shared" si="3"/>
        <v>1995038.42</v>
      </c>
      <c r="L27" s="127">
        <f t="shared" si="3"/>
        <v>0</v>
      </c>
      <c r="M27" s="127">
        <f t="shared" si="3"/>
        <v>1995038.42</v>
      </c>
      <c r="N27" s="127">
        <f t="shared" si="3"/>
        <v>0</v>
      </c>
      <c r="O27" s="127">
        <f t="shared" si="3"/>
        <v>0</v>
      </c>
      <c r="P27" s="127">
        <f t="shared" si="3"/>
        <v>0</v>
      </c>
    </row>
    <row r="28" ht="30.75" customHeight="1" spans="1:16">
      <c r="A28" s="30" t="s">
        <v>74</v>
      </c>
      <c r="B28" s="30" t="s">
        <v>75</v>
      </c>
      <c r="C28" s="30" t="s">
        <v>75</v>
      </c>
      <c r="D28" s="30" t="s">
        <v>70</v>
      </c>
      <c r="E28" s="31" t="s">
        <v>77</v>
      </c>
      <c r="F28" s="127">
        <v>60225.6</v>
      </c>
      <c r="G28" s="127">
        <v>60225.6</v>
      </c>
      <c r="H28" s="127">
        <v>60225.6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</row>
    <row r="29" ht="30.75" customHeight="1" spans="1:16">
      <c r="A29" s="30" t="s">
        <v>74</v>
      </c>
      <c r="B29" s="30" t="s">
        <v>75</v>
      </c>
      <c r="C29" s="30" t="s">
        <v>78</v>
      </c>
      <c r="D29" s="30" t="s">
        <v>70</v>
      </c>
      <c r="E29" s="31" t="s">
        <v>79</v>
      </c>
      <c r="F29" s="127">
        <v>24090.24</v>
      </c>
      <c r="G29" s="127">
        <v>24090.24</v>
      </c>
      <c r="H29" s="127">
        <v>24090.24</v>
      </c>
      <c r="I29" s="127">
        <v>0</v>
      </c>
      <c r="J29" s="127">
        <v>0</v>
      </c>
      <c r="K29" s="127">
        <v>0</v>
      </c>
      <c r="L29" s="127">
        <v>0</v>
      </c>
      <c r="M29" s="127">
        <v>0</v>
      </c>
      <c r="N29" s="127">
        <v>0</v>
      </c>
      <c r="O29" s="127">
        <v>0</v>
      </c>
      <c r="P29" s="127">
        <v>0</v>
      </c>
    </row>
    <row r="30" ht="30.75" customHeight="1" spans="1:16">
      <c r="A30" s="30" t="s">
        <v>74</v>
      </c>
      <c r="B30" s="30" t="s">
        <v>72</v>
      </c>
      <c r="C30" s="30" t="s">
        <v>69</v>
      </c>
      <c r="D30" s="30" t="s">
        <v>70</v>
      </c>
      <c r="E30" s="31" t="s">
        <v>92</v>
      </c>
      <c r="F30" s="127">
        <v>2107.9</v>
      </c>
      <c r="G30" s="127">
        <v>2107.9</v>
      </c>
      <c r="H30" s="127">
        <v>2107.9</v>
      </c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  <c r="P30" s="127">
        <v>0</v>
      </c>
    </row>
    <row r="31" ht="30.75" customHeight="1" spans="1:16">
      <c r="A31" s="30" t="s">
        <v>80</v>
      </c>
      <c r="B31" s="30" t="s">
        <v>81</v>
      </c>
      <c r="C31" s="30" t="s">
        <v>86</v>
      </c>
      <c r="D31" s="30" t="s">
        <v>70</v>
      </c>
      <c r="E31" s="31" t="s">
        <v>95</v>
      </c>
      <c r="F31" s="127">
        <v>21078.96</v>
      </c>
      <c r="G31" s="127">
        <v>21078.96</v>
      </c>
      <c r="H31" s="127">
        <v>21078.96</v>
      </c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</row>
    <row r="32" ht="30.75" customHeight="1" spans="1:16">
      <c r="A32" s="30" t="s">
        <v>80</v>
      </c>
      <c r="B32" s="30" t="s">
        <v>81</v>
      </c>
      <c r="C32" s="30" t="s">
        <v>72</v>
      </c>
      <c r="D32" s="30" t="s">
        <v>70</v>
      </c>
      <c r="E32" s="31" t="s">
        <v>83</v>
      </c>
      <c r="F32" s="127">
        <v>2107.9</v>
      </c>
      <c r="G32" s="127">
        <v>2107.9</v>
      </c>
      <c r="H32" s="127">
        <v>2107.9</v>
      </c>
      <c r="I32" s="127">
        <v>0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7">
        <v>0</v>
      </c>
      <c r="P32" s="127">
        <v>0</v>
      </c>
    </row>
    <row r="33" ht="30.75" customHeight="1" spans="1:16">
      <c r="A33" s="30" t="s">
        <v>98</v>
      </c>
      <c r="B33" s="30" t="s">
        <v>69</v>
      </c>
      <c r="C33" s="30" t="s">
        <v>99</v>
      </c>
      <c r="D33" s="30" t="s">
        <v>70</v>
      </c>
      <c r="E33" s="31" t="s">
        <v>100</v>
      </c>
      <c r="F33" s="127">
        <v>373301.13</v>
      </c>
      <c r="G33" s="127">
        <v>373301.13</v>
      </c>
      <c r="H33" s="127">
        <v>363301.13</v>
      </c>
      <c r="I33" s="127">
        <v>10000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127">
        <v>0</v>
      </c>
      <c r="P33" s="127">
        <v>0</v>
      </c>
    </row>
    <row r="34" ht="30.75" customHeight="1" spans="1:16">
      <c r="A34" s="30" t="s">
        <v>98</v>
      </c>
      <c r="B34" s="30" t="s">
        <v>93</v>
      </c>
      <c r="C34" s="30" t="s">
        <v>75</v>
      </c>
      <c r="D34" s="30" t="s">
        <v>70</v>
      </c>
      <c r="E34" s="31" t="s">
        <v>101</v>
      </c>
      <c r="F34" s="127">
        <v>1995038.42</v>
      </c>
      <c r="G34" s="127">
        <v>0</v>
      </c>
      <c r="H34" s="127">
        <v>0</v>
      </c>
      <c r="I34" s="127">
        <v>0</v>
      </c>
      <c r="J34" s="127">
        <v>0</v>
      </c>
      <c r="K34" s="127">
        <v>1995038.42</v>
      </c>
      <c r="L34" s="127">
        <v>0</v>
      </c>
      <c r="M34" s="127">
        <v>1995038.42</v>
      </c>
      <c r="N34" s="127">
        <v>0</v>
      </c>
      <c r="O34" s="127">
        <v>0</v>
      </c>
      <c r="P34" s="127">
        <v>0</v>
      </c>
    </row>
    <row r="35" ht="30.75" customHeight="1" spans="1:16">
      <c r="A35" s="30" t="s">
        <v>88</v>
      </c>
      <c r="B35" s="30" t="s">
        <v>86</v>
      </c>
      <c r="C35" s="30" t="s">
        <v>69</v>
      </c>
      <c r="D35" s="30" t="s">
        <v>70</v>
      </c>
      <c r="E35" s="31" t="s">
        <v>89</v>
      </c>
      <c r="F35" s="127">
        <v>36135.36</v>
      </c>
      <c r="G35" s="127">
        <v>36135.36</v>
      </c>
      <c r="H35" s="127">
        <v>36135.36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</row>
    <row r="36" ht="30.75" customHeight="1" spans="1:16">
      <c r="A36" s="30"/>
      <c r="B36" s="30"/>
      <c r="C36" s="30"/>
      <c r="D36" s="30" t="s">
        <v>102</v>
      </c>
      <c r="E36" s="31" t="s">
        <v>103</v>
      </c>
      <c r="F36" s="127">
        <f t="shared" ref="F36:P36" si="4">SUM(F37:F43)</f>
        <v>1185411.82</v>
      </c>
      <c r="G36" s="127">
        <f t="shared" si="4"/>
        <v>705411.82</v>
      </c>
      <c r="H36" s="127">
        <f t="shared" si="4"/>
        <v>638411.82</v>
      </c>
      <c r="I36" s="127">
        <f t="shared" si="4"/>
        <v>67000</v>
      </c>
      <c r="J36" s="127">
        <f t="shared" si="4"/>
        <v>0</v>
      </c>
      <c r="K36" s="127">
        <f t="shared" si="4"/>
        <v>480000</v>
      </c>
      <c r="L36" s="127">
        <f t="shared" si="4"/>
        <v>0</v>
      </c>
      <c r="M36" s="127">
        <f t="shared" si="4"/>
        <v>480000</v>
      </c>
      <c r="N36" s="127">
        <f t="shared" si="4"/>
        <v>0</v>
      </c>
      <c r="O36" s="127">
        <f t="shared" si="4"/>
        <v>0</v>
      </c>
      <c r="P36" s="127">
        <f t="shared" si="4"/>
        <v>0</v>
      </c>
    </row>
    <row r="37" ht="30.75" customHeight="1" spans="1:16">
      <c r="A37" s="30" t="s">
        <v>74</v>
      </c>
      <c r="B37" s="30" t="s">
        <v>75</v>
      </c>
      <c r="C37" s="30" t="s">
        <v>75</v>
      </c>
      <c r="D37" s="30" t="s">
        <v>70</v>
      </c>
      <c r="E37" s="31" t="s">
        <v>77</v>
      </c>
      <c r="F37" s="127">
        <v>75669.6</v>
      </c>
      <c r="G37" s="127">
        <v>75669.6</v>
      </c>
      <c r="H37" s="127">
        <v>75669.6</v>
      </c>
      <c r="I37" s="127">
        <v>0</v>
      </c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127">
        <v>0</v>
      </c>
      <c r="P37" s="127">
        <v>0</v>
      </c>
    </row>
    <row r="38" ht="30.75" customHeight="1" spans="1:16">
      <c r="A38" s="30" t="s">
        <v>74</v>
      </c>
      <c r="B38" s="30" t="s">
        <v>75</v>
      </c>
      <c r="C38" s="30" t="s">
        <v>78</v>
      </c>
      <c r="D38" s="30" t="s">
        <v>70</v>
      </c>
      <c r="E38" s="31" t="s">
        <v>79</v>
      </c>
      <c r="F38" s="127">
        <v>30267.84</v>
      </c>
      <c r="G38" s="127">
        <v>30267.84</v>
      </c>
      <c r="H38" s="127">
        <v>30267.84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</row>
    <row r="39" ht="30.75" customHeight="1" spans="1:16">
      <c r="A39" s="30" t="s">
        <v>74</v>
      </c>
      <c r="B39" s="30" t="s">
        <v>72</v>
      </c>
      <c r="C39" s="30" t="s">
        <v>69</v>
      </c>
      <c r="D39" s="30" t="s">
        <v>70</v>
      </c>
      <c r="E39" s="31" t="s">
        <v>92</v>
      </c>
      <c r="F39" s="127">
        <v>2648.44</v>
      </c>
      <c r="G39" s="127">
        <v>2648.44</v>
      </c>
      <c r="H39" s="127">
        <v>2648.44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</row>
    <row r="40" ht="30.75" customHeight="1" spans="1:16">
      <c r="A40" s="30" t="s">
        <v>80</v>
      </c>
      <c r="B40" s="30" t="s">
        <v>81</v>
      </c>
      <c r="C40" s="30" t="s">
        <v>86</v>
      </c>
      <c r="D40" s="30" t="s">
        <v>70</v>
      </c>
      <c r="E40" s="31" t="s">
        <v>95</v>
      </c>
      <c r="F40" s="127">
        <v>26484.36</v>
      </c>
      <c r="G40" s="127">
        <v>26484.36</v>
      </c>
      <c r="H40" s="127">
        <v>26484.36</v>
      </c>
      <c r="I40" s="127">
        <v>0</v>
      </c>
      <c r="J40" s="127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</row>
    <row r="41" ht="30.75" customHeight="1" spans="1:16">
      <c r="A41" s="30" t="s">
        <v>80</v>
      </c>
      <c r="B41" s="30" t="s">
        <v>81</v>
      </c>
      <c r="C41" s="30" t="s">
        <v>72</v>
      </c>
      <c r="D41" s="30" t="s">
        <v>70</v>
      </c>
      <c r="E41" s="31" t="s">
        <v>83</v>
      </c>
      <c r="F41" s="127">
        <v>2648.44</v>
      </c>
      <c r="G41" s="127">
        <v>2648.44</v>
      </c>
      <c r="H41" s="127">
        <v>2648.44</v>
      </c>
      <c r="I41" s="127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</row>
    <row r="42" ht="30.75" customHeight="1" spans="1:16">
      <c r="A42" s="30" t="s">
        <v>84</v>
      </c>
      <c r="B42" s="30" t="s">
        <v>69</v>
      </c>
      <c r="C42" s="30" t="s">
        <v>72</v>
      </c>
      <c r="D42" s="30" t="s">
        <v>70</v>
      </c>
      <c r="E42" s="31" t="s">
        <v>104</v>
      </c>
      <c r="F42" s="127">
        <v>1002291.38</v>
      </c>
      <c r="G42" s="127">
        <v>522291.38</v>
      </c>
      <c r="H42" s="127">
        <v>455291.38</v>
      </c>
      <c r="I42" s="127">
        <v>67000</v>
      </c>
      <c r="J42" s="127">
        <v>0</v>
      </c>
      <c r="K42" s="127">
        <v>480000</v>
      </c>
      <c r="L42" s="127">
        <v>0</v>
      </c>
      <c r="M42" s="127">
        <v>480000</v>
      </c>
      <c r="N42" s="127">
        <v>0</v>
      </c>
      <c r="O42" s="127">
        <v>0</v>
      </c>
      <c r="P42" s="127">
        <v>0</v>
      </c>
    </row>
    <row r="43" ht="30.75" customHeight="1" spans="1:16">
      <c r="A43" s="30" t="s">
        <v>88</v>
      </c>
      <c r="B43" s="30" t="s">
        <v>86</v>
      </c>
      <c r="C43" s="30" t="s">
        <v>69</v>
      </c>
      <c r="D43" s="30" t="s">
        <v>70</v>
      </c>
      <c r="E43" s="31" t="s">
        <v>89</v>
      </c>
      <c r="F43" s="127">
        <v>45401.76</v>
      </c>
      <c r="G43" s="127">
        <v>45401.76</v>
      </c>
      <c r="H43" s="127">
        <v>45401.76</v>
      </c>
      <c r="I43" s="127">
        <v>0</v>
      </c>
      <c r="J43" s="127">
        <v>0</v>
      </c>
      <c r="K43" s="127">
        <v>0</v>
      </c>
      <c r="L43" s="127">
        <v>0</v>
      </c>
      <c r="M43" s="127">
        <v>0</v>
      </c>
      <c r="N43" s="127">
        <v>0</v>
      </c>
      <c r="O43" s="127">
        <v>0</v>
      </c>
      <c r="P43" s="127">
        <v>0</v>
      </c>
    </row>
    <row r="44" ht="30.75" customHeight="1" spans="1:16">
      <c r="A44" s="30"/>
      <c r="B44" s="30"/>
      <c r="C44" s="30"/>
      <c r="D44" s="30" t="s">
        <v>105</v>
      </c>
      <c r="E44" s="31" t="s">
        <v>106</v>
      </c>
      <c r="F44" s="127">
        <f t="shared" ref="F44:P44" si="5">SUM(F45:F51)</f>
        <v>941261.27</v>
      </c>
      <c r="G44" s="127">
        <f t="shared" si="5"/>
        <v>261261.27</v>
      </c>
      <c r="H44" s="127">
        <f t="shared" si="5"/>
        <v>261261.27</v>
      </c>
      <c r="I44" s="127">
        <f t="shared" si="5"/>
        <v>0</v>
      </c>
      <c r="J44" s="127">
        <f t="shared" si="5"/>
        <v>0</v>
      </c>
      <c r="K44" s="127">
        <f t="shared" si="5"/>
        <v>680000</v>
      </c>
      <c r="L44" s="127">
        <f t="shared" si="5"/>
        <v>0</v>
      </c>
      <c r="M44" s="127">
        <f t="shared" si="5"/>
        <v>0</v>
      </c>
      <c r="N44" s="127">
        <f t="shared" si="5"/>
        <v>0</v>
      </c>
      <c r="O44" s="127">
        <f t="shared" si="5"/>
        <v>680000</v>
      </c>
      <c r="P44" s="127">
        <f t="shared" si="5"/>
        <v>0</v>
      </c>
    </row>
    <row r="45" ht="30.75" customHeight="1" spans="1:16">
      <c r="A45" s="30" t="s">
        <v>67</v>
      </c>
      <c r="B45" s="30" t="s">
        <v>72</v>
      </c>
      <c r="C45" s="30" t="s">
        <v>72</v>
      </c>
      <c r="D45" s="30" t="s">
        <v>70</v>
      </c>
      <c r="E45" s="31" t="s">
        <v>107</v>
      </c>
      <c r="F45" s="127">
        <v>866413.57</v>
      </c>
      <c r="G45" s="127">
        <v>186413.57</v>
      </c>
      <c r="H45" s="127">
        <v>186413.57</v>
      </c>
      <c r="I45" s="127">
        <v>0</v>
      </c>
      <c r="J45" s="127">
        <v>0</v>
      </c>
      <c r="K45" s="127">
        <v>680000</v>
      </c>
      <c r="L45" s="127">
        <v>0</v>
      </c>
      <c r="M45" s="127">
        <v>0</v>
      </c>
      <c r="N45" s="127">
        <v>0</v>
      </c>
      <c r="O45" s="127">
        <v>680000</v>
      </c>
      <c r="P45" s="127">
        <v>0</v>
      </c>
    </row>
    <row r="46" ht="30.75" customHeight="1" spans="1:16">
      <c r="A46" s="30" t="s">
        <v>74</v>
      </c>
      <c r="B46" s="30" t="s">
        <v>75</v>
      </c>
      <c r="C46" s="30" t="s">
        <v>75</v>
      </c>
      <c r="D46" s="30" t="s">
        <v>70</v>
      </c>
      <c r="E46" s="31" t="s">
        <v>77</v>
      </c>
      <c r="F46" s="127">
        <v>30928.8</v>
      </c>
      <c r="G46" s="127">
        <v>30928.8</v>
      </c>
      <c r="H46" s="127">
        <v>30928.8</v>
      </c>
      <c r="I46" s="127">
        <v>0</v>
      </c>
      <c r="J46" s="127">
        <v>0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</row>
    <row r="47" ht="30.75" customHeight="1" spans="1:16">
      <c r="A47" s="30" t="s">
        <v>74</v>
      </c>
      <c r="B47" s="30" t="s">
        <v>75</v>
      </c>
      <c r="C47" s="30" t="s">
        <v>78</v>
      </c>
      <c r="D47" s="30" t="s">
        <v>70</v>
      </c>
      <c r="E47" s="31" t="s">
        <v>79</v>
      </c>
      <c r="F47" s="127">
        <v>12371.52</v>
      </c>
      <c r="G47" s="127">
        <v>12371.52</v>
      </c>
      <c r="H47" s="127">
        <v>12371.52</v>
      </c>
      <c r="I47" s="127">
        <v>0</v>
      </c>
      <c r="J47" s="127">
        <v>0</v>
      </c>
      <c r="K47" s="127">
        <v>0</v>
      </c>
      <c r="L47" s="127">
        <v>0</v>
      </c>
      <c r="M47" s="127">
        <v>0</v>
      </c>
      <c r="N47" s="127">
        <v>0</v>
      </c>
      <c r="O47" s="127">
        <v>0</v>
      </c>
      <c r="P47" s="127">
        <v>0</v>
      </c>
    </row>
    <row r="48" ht="30.75" customHeight="1" spans="1:16">
      <c r="A48" s="30" t="s">
        <v>74</v>
      </c>
      <c r="B48" s="30" t="s">
        <v>72</v>
      </c>
      <c r="C48" s="30" t="s">
        <v>69</v>
      </c>
      <c r="D48" s="30" t="s">
        <v>70</v>
      </c>
      <c r="E48" s="31" t="s">
        <v>92</v>
      </c>
      <c r="F48" s="127">
        <v>1082.51</v>
      </c>
      <c r="G48" s="127">
        <v>1082.51</v>
      </c>
      <c r="H48" s="127">
        <v>1082.51</v>
      </c>
      <c r="I48" s="127">
        <v>0</v>
      </c>
      <c r="J48" s="127">
        <v>0</v>
      </c>
      <c r="K48" s="127">
        <v>0</v>
      </c>
      <c r="L48" s="127">
        <v>0</v>
      </c>
      <c r="M48" s="127">
        <v>0</v>
      </c>
      <c r="N48" s="127">
        <v>0</v>
      </c>
      <c r="O48" s="127">
        <v>0</v>
      </c>
      <c r="P48" s="127">
        <v>0</v>
      </c>
    </row>
    <row r="49" ht="30.75" customHeight="1" spans="1:16">
      <c r="A49" s="30" t="s">
        <v>80</v>
      </c>
      <c r="B49" s="30" t="s">
        <v>81</v>
      </c>
      <c r="C49" s="30" t="s">
        <v>86</v>
      </c>
      <c r="D49" s="30" t="s">
        <v>70</v>
      </c>
      <c r="E49" s="31" t="s">
        <v>95</v>
      </c>
      <c r="F49" s="127">
        <v>10825.08</v>
      </c>
      <c r="G49" s="127">
        <v>10825.08</v>
      </c>
      <c r="H49" s="127">
        <v>10825.08</v>
      </c>
      <c r="I49" s="127">
        <v>0</v>
      </c>
      <c r="J49" s="127">
        <v>0</v>
      </c>
      <c r="K49" s="127">
        <v>0</v>
      </c>
      <c r="L49" s="127">
        <v>0</v>
      </c>
      <c r="M49" s="127">
        <v>0</v>
      </c>
      <c r="N49" s="127">
        <v>0</v>
      </c>
      <c r="O49" s="127">
        <v>0</v>
      </c>
      <c r="P49" s="127">
        <v>0</v>
      </c>
    </row>
    <row r="50" ht="30.75" customHeight="1" spans="1:16">
      <c r="A50" s="30" t="s">
        <v>80</v>
      </c>
      <c r="B50" s="30" t="s">
        <v>81</v>
      </c>
      <c r="C50" s="30" t="s">
        <v>72</v>
      </c>
      <c r="D50" s="30" t="s">
        <v>70</v>
      </c>
      <c r="E50" s="31" t="s">
        <v>83</v>
      </c>
      <c r="F50" s="127">
        <v>1082.51</v>
      </c>
      <c r="G50" s="127">
        <v>1082.51</v>
      </c>
      <c r="H50" s="127">
        <v>1082.51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</row>
    <row r="51" ht="30.75" customHeight="1" spans="1:16">
      <c r="A51" s="30" t="s">
        <v>88</v>
      </c>
      <c r="B51" s="30" t="s">
        <v>86</v>
      </c>
      <c r="C51" s="30" t="s">
        <v>69</v>
      </c>
      <c r="D51" s="30" t="s">
        <v>70</v>
      </c>
      <c r="E51" s="31" t="s">
        <v>89</v>
      </c>
      <c r="F51" s="127">
        <v>18557.28</v>
      </c>
      <c r="G51" s="127">
        <v>18557.28</v>
      </c>
      <c r="H51" s="127">
        <v>18557.28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</row>
    <row r="52" ht="30.75" customHeight="1" spans="1:16">
      <c r="A52" s="30"/>
      <c r="B52" s="30"/>
      <c r="C52" s="30"/>
      <c r="D52" s="30" t="s">
        <v>108</v>
      </c>
      <c r="E52" s="31" t="s">
        <v>109</v>
      </c>
      <c r="F52" s="127">
        <f t="shared" ref="F52:P52" si="6">SUM(F53:F59)</f>
        <v>90077.36</v>
      </c>
      <c r="G52" s="127">
        <f t="shared" si="6"/>
        <v>90077.36</v>
      </c>
      <c r="H52" s="127">
        <f t="shared" si="6"/>
        <v>90077.36</v>
      </c>
      <c r="I52" s="127">
        <f t="shared" si="6"/>
        <v>0</v>
      </c>
      <c r="J52" s="127">
        <f t="shared" si="6"/>
        <v>0</v>
      </c>
      <c r="K52" s="127">
        <f t="shared" si="6"/>
        <v>0</v>
      </c>
      <c r="L52" s="127">
        <f t="shared" si="6"/>
        <v>0</v>
      </c>
      <c r="M52" s="127">
        <f t="shared" si="6"/>
        <v>0</v>
      </c>
      <c r="N52" s="127">
        <f t="shared" si="6"/>
        <v>0</v>
      </c>
      <c r="O52" s="127">
        <f t="shared" si="6"/>
        <v>0</v>
      </c>
      <c r="P52" s="127">
        <f t="shared" si="6"/>
        <v>0</v>
      </c>
    </row>
    <row r="53" ht="30.75" customHeight="1" spans="1:16">
      <c r="A53" s="30" t="s">
        <v>74</v>
      </c>
      <c r="B53" s="30" t="s">
        <v>69</v>
      </c>
      <c r="C53" s="30" t="s">
        <v>72</v>
      </c>
      <c r="D53" s="30" t="s">
        <v>70</v>
      </c>
      <c r="E53" s="31" t="s">
        <v>110</v>
      </c>
      <c r="F53" s="127">
        <v>64243.38</v>
      </c>
      <c r="G53" s="127">
        <v>64243.38</v>
      </c>
      <c r="H53" s="127">
        <v>64243.38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7">
        <v>0</v>
      </c>
    </row>
    <row r="54" ht="30.75" customHeight="1" spans="1:16">
      <c r="A54" s="30" t="s">
        <v>74</v>
      </c>
      <c r="B54" s="30" t="s">
        <v>75</v>
      </c>
      <c r="C54" s="30" t="s">
        <v>75</v>
      </c>
      <c r="D54" s="30" t="s">
        <v>70</v>
      </c>
      <c r="E54" s="31" t="s">
        <v>77</v>
      </c>
      <c r="F54" s="127">
        <v>10675.2</v>
      </c>
      <c r="G54" s="127">
        <v>10675.2</v>
      </c>
      <c r="H54" s="127">
        <v>10675.2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7">
        <v>0</v>
      </c>
    </row>
    <row r="55" ht="30.75" customHeight="1" spans="1:16">
      <c r="A55" s="30" t="s">
        <v>74</v>
      </c>
      <c r="B55" s="30" t="s">
        <v>75</v>
      </c>
      <c r="C55" s="30" t="s">
        <v>78</v>
      </c>
      <c r="D55" s="30" t="s">
        <v>70</v>
      </c>
      <c r="E55" s="31" t="s">
        <v>79</v>
      </c>
      <c r="F55" s="127">
        <v>4270.08</v>
      </c>
      <c r="G55" s="127">
        <v>4270.08</v>
      </c>
      <c r="H55" s="127">
        <v>4270.08</v>
      </c>
      <c r="I55" s="127">
        <v>0</v>
      </c>
      <c r="J55" s="127">
        <v>0</v>
      </c>
      <c r="K55" s="127">
        <v>0</v>
      </c>
      <c r="L55" s="127">
        <v>0</v>
      </c>
      <c r="M55" s="127">
        <v>0</v>
      </c>
      <c r="N55" s="127">
        <v>0</v>
      </c>
      <c r="O55" s="127">
        <v>0</v>
      </c>
      <c r="P55" s="127">
        <v>0</v>
      </c>
    </row>
    <row r="56" ht="30.75" customHeight="1" spans="1:16">
      <c r="A56" s="30" t="s">
        <v>74</v>
      </c>
      <c r="B56" s="30" t="s">
        <v>72</v>
      </c>
      <c r="C56" s="30" t="s">
        <v>69</v>
      </c>
      <c r="D56" s="30" t="s">
        <v>70</v>
      </c>
      <c r="E56" s="31" t="s">
        <v>92</v>
      </c>
      <c r="F56" s="127">
        <v>373.63</v>
      </c>
      <c r="G56" s="127">
        <v>373.63</v>
      </c>
      <c r="H56" s="127">
        <v>373.63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</row>
    <row r="57" ht="30.75" customHeight="1" spans="1:16">
      <c r="A57" s="30" t="s">
        <v>80</v>
      </c>
      <c r="B57" s="30" t="s">
        <v>81</v>
      </c>
      <c r="C57" s="30" t="s">
        <v>86</v>
      </c>
      <c r="D57" s="30" t="s">
        <v>70</v>
      </c>
      <c r="E57" s="31" t="s">
        <v>95</v>
      </c>
      <c r="F57" s="127">
        <v>3736.32</v>
      </c>
      <c r="G57" s="127">
        <v>3736.32</v>
      </c>
      <c r="H57" s="127">
        <v>3736.32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7">
        <v>0</v>
      </c>
    </row>
    <row r="58" ht="30.75" customHeight="1" spans="1:16">
      <c r="A58" s="30" t="s">
        <v>80</v>
      </c>
      <c r="B58" s="30" t="s">
        <v>81</v>
      </c>
      <c r="C58" s="30" t="s">
        <v>72</v>
      </c>
      <c r="D58" s="30" t="s">
        <v>70</v>
      </c>
      <c r="E58" s="31" t="s">
        <v>83</v>
      </c>
      <c r="F58" s="127">
        <v>373.63</v>
      </c>
      <c r="G58" s="127">
        <v>373.63</v>
      </c>
      <c r="H58" s="127">
        <v>373.63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7">
        <v>0</v>
      </c>
    </row>
    <row r="59" ht="30.75" customHeight="1" spans="1:16">
      <c r="A59" s="30" t="s">
        <v>88</v>
      </c>
      <c r="B59" s="30" t="s">
        <v>86</v>
      </c>
      <c r="C59" s="30" t="s">
        <v>69</v>
      </c>
      <c r="D59" s="30" t="s">
        <v>70</v>
      </c>
      <c r="E59" s="31" t="s">
        <v>89</v>
      </c>
      <c r="F59" s="127">
        <v>6405.12</v>
      </c>
      <c r="G59" s="127">
        <v>6405.12</v>
      </c>
      <c r="H59" s="127">
        <v>6405.12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0</v>
      </c>
    </row>
  </sheetData>
  <sheetProtection formatCells="0" formatColumns="0" formatRows="0"/>
  <mergeCells count="6">
    <mergeCell ref="A6:A7"/>
    <mergeCell ref="B6:B7"/>
    <mergeCell ref="C6:C7"/>
    <mergeCell ref="D5:D7"/>
    <mergeCell ref="E5:E7"/>
    <mergeCell ref="F6:F7"/>
  </mergeCells>
  <pageMargins left="0.751388888888889" right="0.751388888888889" top="1" bottom="1" header="0.5" footer="0.5"/>
  <pageSetup paperSize="9" scale="5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03"/>
  <sheetViews>
    <sheetView showGridLines="0" showZeros="0" workbookViewId="0">
      <selection activeCell="A1" sqref="A1:B1"/>
    </sheetView>
  </sheetViews>
  <sheetFormatPr defaultColWidth="9" defaultRowHeight="11.25"/>
  <cols>
    <col min="1" max="1" width="6.66666666666667" customWidth="1"/>
    <col min="2" max="2" width="6.83333333333333" customWidth="1"/>
    <col min="3" max="3" width="17" customWidth="1"/>
    <col min="4" max="4" width="7.5" customWidth="1"/>
    <col min="5" max="5" width="7" customWidth="1"/>
    <col min="6" max="6" width="17" customWidth="1"/>
    <col min="7" max="8" width="21" customWidth="1"/>
    <col min="9" max="9" width="20.8333333333333" customWidth="1"/>
    <col min="10" max="11" width="18" customWidth="1"/>
    <col min="12" max="12" width="17.8333333333333" customWidth="1"/>
    <col min="13" max="13" width="18" customWidth="1"/>
    <col min="14" max="14" width="10.1666666666667" customWidth="1"/>
    <col min="15" max="15" width="17.8333333333333" customWidth="1"/>
    <col min="16" max="16" width="17" customWidth="1"/>
    <col min="17" max="17" width="14.5" customWidth="1"/>
    <col min="18" max="18" width="7" customWidth="1"/>
    <col min="20" max="20" width="6.66666666666667" customWidth="1"/>
    <col min="21" max="21" width="18.8333333333333" customWidth="1"/>
    <col min="22" max="22" width="18.6666666666667" customWidth="1"/>
  </cols>
  <sheetData>
    <row r="1" ht="17.25" customHeight="1" spans="1:22">
      <c r="A1" s="47" t="s">
        <v>123</v>
      </c>
      <c r="B1" s="47"/>
      <c r="C1" s="47"/>
      <c r="D1" s="47"/>
      <c r="E1" s="47"/>
      <c r="F1" s="47"/>
      <c r="G1" s="47"/>
      <c r="H1" s="46"/>
      <c r="I1" s="122"/>
      <c r="J1" s="122"/>
      <c r="K1" s="123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ht="40.5" customHeight="1" spans="1:22">
      <c r="A2" s="115" t="s">
        <v>124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ht="20.25" customHeight="1" spans="1:22">
      <c r="A3" s="116" t="s">
        <v>125</v>
      </c>
      <c r="B3" s="117"/>
      <c r="C3" s="117"/>
      <c r="U3" s="125" t="s">
        <v>126</v>
      </c>
      <c r="V3" s="125"/>
    </row>
    <row r="4" ht="16.5" customHeight="1" spans="1:22">
      <c r="A4" s="52" t="s">
        <v>127</v>
      </c>
      <c r="B4" s="52"/>
      <c r="C4" s="52"/>
      <c r="D4" s="52" t="s">
        <v>128</v>
      </c>
      <c r="E4" s="52"/>
      <c r="F4" s="52"/>
      <c r="G4" s="57" t="s">
        <v>11</v>
      </c>
      <c r="H4" s="118" t="s">
        <v>129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6"/>
    </row>
    <row r="5" ht="20.25" customHeight="1" spans="1:22">
      <c r="A5" s="57" t="s">
        <v>58</v>
      </c>
      <c r="B5" s="57" t="s">
        <v>59</v>
      </c>
      <c r="C5" s="57" t="s">
        <v>130</v>
      </c>
      <c r="D5" s="57" t="s">
        <v>58</v>
      </c>
      <c r="E5" s="57" t="s">
        <v>59</v>
      </c>
      <c r="F5" s="57" t="s">
        <v>130</v>
      </c>
      <c r="G5" s="57"/>
      <c r="H5" s="56" t="s">
        <v>12</v>
      </c>
      <c r="I5" s="56"/>
      <c r="J5" s="56"/>
      <c r="K5" s="56"/>
      <c r="L5" s="56"/>
      <c r="M5" s="56"/>
      <c r="N5" s="56" t="s">
        <v>61</v>
      </c>
      <c r="O5" s="56" t="s">
        <v>14</v>
      </c>
      <c r="P5" s="56" t="s">
        <v>62</v>
      </c>
      <c r="Q5" s="56" t="s">
        <v>131</v>
      </c>
      <c r="R5" s="56" t="s">
        <v>17</v>
      </c>
      <c r="S5" s="56" t="s">
        <v>8</v>
      </c>
      <c r="T5" s="29" t="s">
        <v>64</v>
      </c>
      <c r="U5" s="29" t="s">
        <v>19</v>
      </c>
      <c r="V5" s="29" t="s">
        <v>9</v>
      </c>
    </row>
    <row r="6" ht="44.25" customHeight="1" spans="1:22">
      <c r="A6" s="57"/>
      <c r="B6" s="57"/>
      <c r="C6" s="57"/>
      <c r="D6" s="57"/>
      <c r="E6" s="57"/>
      <c r="F6" s="57"/>
      <c r="G6" s="57"/>
      <c r="H6" s="56" t="s">
        <v>20</v>
      </c>
      <c r="I6" s="56" t="s">
        <v>21</v>
      </c>
      <c r="J6" s="56" t="s">
        <v>22</v>
      </c>
      <c r="K6" s="56" t="s">
        <v>23</v>
      </c>
      <c r="L6" s="29" t="s">
        <v>24</v>
      </c>
      <c r="M6" s="29" t="s">
        <v>132</v>
      </c>
      <c r="N6" s="56"/>
      <c r="O6" s="56"/>
      <c r="P6" s="56"/>
      <c r="Q6" s="56"/>
      <c r="R6" s="56"/>
      <c r="S6" s="56"/>
      <c r="T6" s="29"/>
      <c r="U6" s="29"/>
      <c r="V6" s="29"/>
    </row>
    <row r="7" s="14" customFormat="1" ht="30" customHeight="1" spans="1:22">
      <c r="A7" s="119"/>
      <c r="B7" s="119"/>
      <c r="C7" s="119"/>
      <c r="D7" s="120"/>
      <c r="E7" s="120"/>
      <c r="F7" s="120" t="s">
        <v>11</v>
      </c>
      <c r="G7" s="121">
        <f t="shared" ref="G7:V7" si="0">G8+G65+G99+G102</f>
        <v>11119380</v>
      </c>
      <c r="H7" s="121">
        <f t="shared" si="0"/>
        <v>9849000</v>
      </c>
      <c r="I7" s="121">
        <f t="shared" si="0"/>
        <v>9849000</v>
      </c>
      <c r="J7" s="121">
        <f t="shared" si="0"/>
        <v>0</v>
      </c>
      <c r="K7" s="121">
        <f t="shared" si="0"/>
        <v>0</v>
      </c>
      <c r="L7" s="121">
        <f t="shared" si="0"/>
        <v>0</v>
      </c>
      <c r="M7" s="121">
        <f t="shared" si="0"/>
        <v>0</v>
      </c>
      <c r="N7" s="121">
        <f t="shared" si="0"/>
        <v>0</v>
      </c>
      <c r="O7" s="121">
        <f t="shared" si="0"/>
        <v>0</v>
      </c>
      <c r="P7" s="121">
        <f t="shared" si="0"/>
        <v>1270380</v>
      </c>
      <c r="Q7" s="121">
        <f t="shared" si="0"/>
        <v>0</v>
      </c>
      <c r="R7" s="121">
        <f t="shared" si="0"/>
        <v>0</v>
      </c>
      <c r="S7" s="121">
        <f t="shared" si="0"/>
        <v>0</v>
      </c>
      <c r="T7" s="121">
        <f t="shared" si="0"/>
        <v>0</v>
      </c>
      <c r="U7" s="121">
        <f t="shared" si="0"/>
        <v>0</v>
      </c>
      <c r="V7" s="121">
        <f t="shared" si="0"/>
        <v>0</v>
      </c>
    </row>
    <row r="8" ht="30" customHeight="1" spans="1:22">
      <c r="A8" s="119">
        <v>301</v>
      </c>
      <c r="B8" s="119"/>
      <c r="C8" s="119" t="s">
        <v>115</v>
      </c>
      <c r="D8" s="120"/>
      <c r="E8" s="120"/>
      <c r="F8" s="120"/>
      <c r="G8" s="121">
        <f t="shared" ref="G8:V8" si="1">SUM(G9:G64)</f>
        <v>5767925.95</v>
      </c>
      <c r="H8" s="121">
        <f t="shared" si="1"/>
        <v>5767925.95</v>
      </c>
      <c r="I8" s="121">
        <f t="shared" si="1"/>
        <v>5767925.95</v>
      </c>
      <c r="J8" s="121">
        <f t="shared" si="1"/>
        <v>0</v>
      </c>
      <c r="K8" s="121">
        <f t="shared" si="1"/>
        <v>0</v>
      </c>
      <c r="L8" s="121">
        <f t="shared" si="1"/>
        <v>0</v>
      </c>
      <c r="M8" s="121">
        <f t="shared" si="1"/>
        <v>0</v>
      </c>
      <c r="N8" s="121">
        <f t="shared" si="1"/>
        <v>0</v>
      </c>
      <c r="O8" s="121">
        <f t="shared" si="1"/>
        <v>0</v>
      </c>
      <c r="P8" s="121">
        <f t="shared" si="1"/>
        <v>0</v>
      </c>
      <c r="Q8" s="121">
        <f t="shared" si="1"/>
        <v>0</v>
      </c>
      <c r="R8" s="121">
        <f t="shared" si="1"/>
        <v>0</v>
      </c>
      <c r="S8" s="121">
        <f t="shared" si="1"/>
        <v>0</v>
      </c>
      <c r="T8" s="121">
        <f t="shared" si="1"/>
        <v>0</v>
      </c>
      <c r="U8" s="121">
        <f t="shared" si="1"/>
        <v>0</v>
      </c>
      <c r="V8" s="121">
        <f t="shared" si="1"/>
        <v>0</v>
      </c>
    </row>
    <row r="9" ht="30" customHeight="1" spans="1:22">
      <c r="A9" s="119">
        <v>301</v>
      </c>
      <c r="B9" s="119">
        <v>30101</v>
      </c>
      <c r="C9" s="119" t="s">
        <v>133</v>
      </c>
      <c r="D9" s="120" t="s">
        <v>134</v>
      </c>
      <c r="E9" s="120" t="s">
        <v>135</v>
      </c>
      <c r="F9" s="120" t="s">
        <v>136</v>
      </c>
      <c r="G9" s="121">
        <v>870564</v>
      </c>
      <c r="H9" s="121">
        <v>870564</v>
      </c>
      <c r="I9" s="121">
        <v>870564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v>0</v>
      </c>
    </row>
    <row r="10" ht="30" customHeight="1" spans="1:22">
      <c r="A10" s="119">
        <v>301</v>
      </c>
      <c r="B10" s="119">
        <v>30101</v>
      </c>
      <c r="C10" s="119" t="s">
        <v>133</v>
      </c>
      <c r="D10" s="120" t="s">
        <v>137</v>
      </c>
      <c r="E10" s="120" t="s">
        <v>138</v>
      </c>
      <c r="F10" s="120" t="s">
        <v>115</v>
      </c>
      <c r="G10" s="121">
        <v>228780</v>
      </c>
      <c r="H10" s="121">
        <v>228780</v>
      </c>
      <c r="I10" s="121">
        <v>228780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v>0</v>
      </c>
    </row>
    <row r="11" ht="30" customHeight="1" spans="1:22">
      <c r="A11" s="119">
        <v>301</v>
      </c>
      <c r="B11" s="119">
        <v>30101</v>
      </c>
      <c r="C11" s="119" t="s">
        <v>133</v>
      </c>
      <c r="D11" s="120" t="s">
        <v>137</v>
      </c>
      <c r="E11" s="120" t="s">
        <v>138</v>
      </c>
      <c r="F11" s="120" t="s">
        <v>115</v>
      </c>
      <c r="G11" s="121">
        <v>109728</v>
      </c>
      <c r="H11" s="121">
        <v>109728</v>
      </c>
      <c r="I11" s="121">
        <v>109728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v>0</v>
      </c>
    </row>
    <row r="12" ht="30" customHeight="1" spans="1:22">
      <c r="A12" s="119">
        <v>301</v>
      </c>
      <c r="B12" s="119">
        <v>30101</v>
      </c>
      <c r="C12" s="119" t="s">
        <v>133</v>
      </c>
      <c r="D12" s="120" t="s">
        <v>137</v>
      </c>
      <c r="E12" s="120" t="s">
        <v>138</v>
      </c>
      <c r="F12" s="120" t="s">
        <v>115</v>
      </c>
      <c r="G12" s="121">
        <v>262980</v>
      </c>
      <c r="H12" s="121">
        <v>262980</v>
      </c>
      <c r="I12" s="121">
        <v>262980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</row>
    <row r="13" ht="30" customHeight="1" spans="1:22">
      <c r="A13" s="119">
        <v>301</v>
      </c>
      <c r="B13" s="119">
        <v>30101</v>
      </c>
      <c r="C13" s="119" t="s">
        <v>133</v>
      </c>
      <c r="D13" s="120" t="s">
        <v>137</v>
      </c>
      <c r="E13" s="120" t="s">
        <v>138</v>
      </c>
      <c r="F13" s="120" t="s">
        <v>115</v>
      </c>
      <c r="G13" s="121">
        <v>205548</v>
      </c>
      <c r="H13" s="121">
        <v>205548</v>
      </c>
      <c r="I13" s="121">
        <v>205548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0</v>
      </c>
    </row>
    <row r="14" ht="30" customHeight="1" spans="1:22">
      <c r="A14" s="119">
        <v>301</v>
      </c>
      <c r="B14" s="119">
        <v>30101</v>
      </c>
      <c r="C14" s="119" t="s">
        <v>133</v>
      </c>
      <c r="D14" s="120" t="s">
        <v>137</v>
      </c>
      <c r="E14" s="120" t="s">
        <v>138</v>
      </c>
      <c r="F14" s="120" t="s">
        <v>115</v>
      </c>
      <c r="G14" s="121">
        <v>36468</v>
      </c>
      <c r="H14" s="121">
        <v>36468</v>
      </c>
      <c r="I14" s="121">
        <v>36468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v>0</v>
      </c>
    </row>
    <row r="15" ht="30" customHeight="1" spans="1:22">
      <c r="A15" s="119">
        <v>301</v>
      </c>
      <c r="B15" s="119">
        <v>30102</v>
      </c>
      <c r="C15" s="119" t="s">
        <v>139</v>
      </c>
      <c r="D15" s="120" t="s">
        <v>137</v>
      </c>
      <c r="E15" s="120" t="s">
        <v>138</v>
      </c>
      <c r="F15" s="120" t="s">
        <v>115</v>
      </c>
      <c r="G15" s="121">
        <v>38190.38</v>
      </c>
      <c r="H15" s="121">
        <v>38190.38</v>
      </c>
      <c r="I15" s="121">
        <v>38190.38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v>0</v>
      </c>
    </row>
    <row r="16" ht="30" customHeight="1" spans="1:22">
      <c r="A16" s="119">
        <v>301</v>
      </c>
      <c r="B16" s="119">
        <v>30102</v>
      </c>
      <c r="C16" s="119" t="s">
        <v>139</v>
      </c>
      <c r="D16" s="120" t="s">
        <v>137</v>
      </c>
      <c r="E16" s="120" t="s">
        <v>138</v>
      </c>
      <c r="F16" s="120" t="s">
        <v>115</v>
      </c>
      <c r="G16" s="121">
        <v>30345.13</v>
      </c>
      <c r="H16" s="121">
        <v>30345.13</v>
      </c>
      <c r="I16" s="121">
        <v>30345.13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</row>
    <row r="17" ht="30" customHeight="1" spans="1:22">
      <c r="A17" s="119">
        <v>301</v>
      </c>
      <c r="B17" s="119">
        <v>30102</v>
      </c>
      <c r="C17" s="119" t="s">
        <v>139</v>
      </c>
      <c r="D17" s="120" t="s">
        <v>137</v>
      </c>
      <c r="E17" s="120" t="s">
        <v>138</v>
      </c>
      <c r="F17" s="120" t="s">
        <v>115</v>
      </c>
      <c r="G17" s="121">
        <v>28844.76</v>
      </c>
      <c r="H17" s="121">
        <v>28844.76</v>
      </c>
      <c r="I17" s="121">
        <v>28844.76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</row>
    <row r="18" ht="30" customHeight="1" spans="1:22">
      <c r="A18" s="119">
        <v>301</v>
      </c>
      <c r="B18" s="119">
        <v>30102</v>
      </c>
      <c r="C18" s="119" t="s">
        <v>139</v>
      </c>
      <c r="D18" s="120" t="s">
        <v>137</v>
      </c>
      <c r="E18" s="120" t="s">
        <v>138</v>
      </c>
      <c r="F18" s="120" t="s">
        <v>115</v>
      </c>
      <c r="G18" s="121">
        <v>12805.57</v>
      </c>
      <c r="H18" s="121">
        <v>12805.57</v>
      </c>
      <c r="I18" s="121">
        <v>12805.57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</row>
    <row r="19" ht="30" customHeight="1" spans="1:22">
      <c r="A19" s="119">
        <v>301</v>
      </c>
      <c r="B19" s="119">
        <v>30102</v>
      </c>
      <c r="C19" s="119" t="s">
        <v>139</v>
      </c>
      <c r="D19" s="120" t="s">
        <v>134</v>
      </c>
      <c r="E19" s="120" t="s">
        <v>135</v>
      </c>
      <c r="F19" s="120" t="s">
        <v>136</v>
      </c>
      <c r="G19" s="121">
        <v>761087.39</v>
      </c>
      <c r="H19" s="121">
        <v>761087.39</v>
      </c>
      <c r="I19" s="121">
        <v>761087.39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</row>
    <row r="20" ht="30" customHeight="1" spans="1:22">
      <c r="A20" s="119">
        <v>301</v>
      </c>
      <c r="B20" s="119">
        <v>30102</v>
      </c>
      <c r="C20" s="119" t="s">
        <v>139</v>
      </c>
      <c r="D20" s="120" t="s">
        <v>137</v>
      </c>
      <c r="E20" s="120" t="s">
        <v>138</v>
      </c>
      <c r="F20" s="120" t="s">
        <v>115</v>
      </c>
      <c r="G20" s="121">
        <v>5378.38</v>
      </c>
      <c r="H20" s="121">
        <v>5378.38</v>
      </c>
      <c r="I20" s="121">
        <v>5378.38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</row>
    <row r="21" ht="30" customHeight="1" spans="1:22">
      <c r="A21" s="119">
        <v>301</v>
      </c>
      <c r="B21" s="119">
        <v>30103</v>
      </c>
      <c r="C21" s="119" t="s">
        <v>140</v>
      </c>
      <c r="D21" s="120" t="s">
        <v>137</v>
      </c>
      <c r="E21" s="120" t="s">
        <v>138</v>
      </c>
      <c r="F21" s="120" t="s">
        <v>115</v>
      </c>
      <c r="G21" s="121">
        <v>18964</v>
      </c>
      <c r="H21" s="121">
        <v>18964</v>
      </c>
      <c r="I21" s="121">
        <v>18964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</row>
    <row r="22" ht="30" customHeight="1" spans="1:22">
      <c r="A22" s="119">
        <v>301</v>
      </c>
      <c r="B22" s="119">
        <v>30103</v>
      </c>
      <c r="C22" s="119" t="s">
        <v>140</v>
      </c>
      <c r="D22" s="120" t="s">
        <v>137</v>
      </c>
      <c r="E22" s="120" t="s">
        <v>138</v>
      </c>
      <c r="F22" s="120" t="s">
        <v>115</v>
      </c>
      <c r="G22" s="121">
        <v>37240</v>
      </c>
      <c r="H22" s="121">
        <v>37240</v>
      </c>
      <c r="I22" s="121">
        <v>37240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v>0</v>
      </c>
    </row>
    <row r="23" ht="30" customHeight="1" spans="1:22">
      <c r="A23" s="119">
        <v>301</v>
      </c>
      <c r="B23" s="119">
        <v>30103</v>
      </c>
      <c r="C23" s="119" t="s">
        <v>140</v>
      </c>
      <c r="D23" s="120" t="s">
        <v>134</v>
      </c>
      <c r="E23" s="120" t="s">
        <v>135</v>
      </c>
      <c r="F23" s="120" t="s">
        <v>136</v>
      </c>
      <c r="G23" s="121">
        <v>275314</v>
      </c>
      <c r="H23" s="121">
        <v>275314</v>
      </c>
      <c r="I23" s="121">
        <v>275314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v>0</v>
      </c>
    </row>
    <row r="24" ht="30" customHeight="1" spans="1:22">
      <c r="A24" s="119">
        <v>301</v>
      </c>
      <c r="B24" s="119">
        <v>30103</v>
      </c>
      <c r="C24" s="119" t="s">
        <v>140</v>
      </c>
      <c r="D24" s="120" t="s">
        <v>137</v>
      </c>
      <c r="E24" s="120" t="s">
        <v>138</v>
      </c>
      <c r="F24" s="120" t="s">
        <v>115</v>
      </c>
      <c r="G24" s="121">
        <v>6449</v>
      </c>
      <c r="H24" s="121">
        <v>6449</v>
      </c>
      <c r="I24" s="121">
        <v>6449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v>0</v>
      </c>
    </row>
    <row r="25" ht="30" customHeight="1" spans="1:22">
      <c r="A25" s="119">
        <v>301</v>
      </c>
      <c r="B25" s="119">
        <v>30103</v>
      </c>
      <c r="C25" s="119" t="s">
        <v>140</v>
      </c>
      <c r="D25" s="120" t="s">
        <v>137</v>
      </c>
      <c r="E25" s="120" t="s">
        <v>138</v>
      </c>
      <c r="F25" s="120" t="s">
        <v>115</v>
      </c>
      <c r="G25" s="121">
        <v>45617</v>
      </c>
      <c r="H25" s="121">
        <v>45617</v>
      </c>
      <c r="I25" s="121">
        <v>45617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v>0</v>
      </c>
    </row>
    <row r="26" ht="30" customHeight="1" spans="1:22">
      <c r="A26" s="119">
        <v>301</v>
      </c>
      <c r="B26" s="119">
        <v>30103</v>
      </c>
      <c r="C26" s="119" t="s">
        <v>140</v>
      </c>
      <c r="D26" s="120" t="s">
        <v>137</v>
      </c>
      <c r="E26" s="120" t="s">
        <v>138</v>
      </c>
      <c r="F26" s="120" t="s">
        <v>115</v>
      </c>
      <c r="G26" s="121">
        <v>41955</v>
      </c>
      <c r="H26" s="121">
        <v>41955</v>
      </c>
      <c r="I26" s="121">
        <v>41955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v>0</v>
      </c>
    </row>
    <row r="27" ht="30" customHeight="1" spans="1:22">
      <c r="A27" s="119">
        <v>301</v>
      </c>
      <c r="B27" s="119">
        <v>30107</v>
      </c>
      <c r="C27" s="119" t="s">
        <v>141</v>
      </c>
      <c r="D27" s="120" t="s">
        <v>137</v>
      </c>
      <c r="E27" s="120" t="s">
        <v>138</v>
      </c>
      <c r="F27" s="120" t="s">
        <v>115</v>
      </c>
      <c r="G27" s="121">
        <v>102852</v>
      </c>
      <c r="H27" s="121">
        <v>102852</v>
      </c>
      <c r="I27" s="121">
        <v>102852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v>0</v>
      </c>
    </row>
    <row r="28" ht="30" customHeight="1" spans="1:22">
      <c r="A28" s="119">
        <v>301</v>
      </c>
      <c r="B28" s="119">
        <v>30107</v>
      </c>
      <c r="C28" s="119" t="s">
        <v>141</v>
      </c>
      <c r="D28" s="120" t="s">
        <v>137</v>
      </c>
      <c r="E28" s="120" t="s">
        <v>138</v>
      </c>
      <c r="F28" s="120" t="s">
        <v>115</v>
      </c>
      <c r="G28" s="121">
        <v>90168</v>
      </c>
      <c r="H28" s="121">
        <v>90168</v>
      </c>
      <c r="I28" s="121">
        <v>90168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v>0</v>
      </c>
    </row>
    <row r="29" ht="30" customHeight="1" spans="1:22">
      <c r="A29" s="119">
        <v>301</v>
      </c>
      <c r="B29" s="119">
        <v>30107</v>
      </c>
      <c r="C29" s="119" t="s">
        <v>141</v>
      </c>
      <c r="D29" s="120" t="s">
        <v>137</v>
      </c>
      <c r="E29" s="120" t="s">
        <v>138</v>
      </c>
      <c r="F29" s="120" t="s">
        <v>115</v>
      </c>
      <c r="G29" s="121">
        <v>44916</v>
      </c>
      <c r="H29" s="121">
        <v>44916</v>
      </c>
      <c r="I29" s="121">
        <v>44916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v>0</v>
      </c>
    </row>
    <row r="30" ht="30" customHeight="1" spans="1:22">
      <c r="A30" s="119">
        <v>301</v>
      </c>
      <c r="B30" s="119">
        <v>30107</v>
      </c>
      <c r="C30" s="119" t="s">
        <v>141</v>
      </c>
      <c r="D30" s="120" t="s">
        <v>137</v>
      </c>
      <c r="E30" s="120" t="s">
        <v>138</v>
      </c>
      <c r="F30" s="120" t="s">
        <v>115</v>
      </c>
      <c r="G30" s="121">
        <v>108504</v>
      </c>
      <c r="H30" s="121">
        <v>108504</v>
      </c>
      <c r="I30" s="121">
        <v>108504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v>0</v>
      </c>
    </row>
    <row r="31" ht="30" customHeight="1" spans="1:22">
      <c r="A31" s="119">
        <v>301</v>
      </c>
      <c r="B31" s="119">
        <v>30107</v>
      </c>
      <c r="C31" s="119" t="s">
        <v>141</v>
      </c>
      <c r="D31" s="120" t="s">
        <v>137</v>
      </c>
      <c r="E31" s="120" t="s">
        <v>138</v>
      </c>
      <c r="F31" s="120" t="s">
        <v>115</v>
      </c>
      <c r="G31" s="121">
        <v>15948</v>
      </c>
      <c r="H31" s="121">
        <v>15948</v>
      </c>
      <c r="I31" s="121">
        <v>15948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</row>
    <row r="32" ht="30" customHeight="1" spans="1:22">
      <c r="A32" s="119">
        <v>301</v>
      </c>
      <c r="B32" s="119">
        <v>30108</v>
      </c>
      <c r="C32" s="119" t="s">
        <v>142</v>
      </c>
      <c r="D32" s="120" t="s">
        <v>134</v>
      </c>
      <c r="E32" s="120" t="s">
        <v>143</v>
      </c>
      <c r="F32" s="120" t="s">
        <v>144</v>
      </c>
      <c r="G32" s="121">
        <v>273668.2</v>
      </c>
      <c r="H32" s="121">
        <v>273668.2</v>
      </c>
      <c r="I32" s="121">
        <v>273668.2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v>0</v>
      </c>
    </row>
    <row r="33" ht="30" customHeight="1" spans="1:22">
      <c r="A33" s="119">
        <v>301</v>
      </c>
      <c r="B33" s="119">
        <v>30108</v>
      </c>
      <c r="C33" s="119" t="s">
        <v>142</v>
      </c>
      <c r="D33" s="120" t="s">
        <v>137</v>
      </c>
      <c r="E33" s="120" t="s">
        <v>138</v>
      </c>
      <c r="F33" s="120" t="s">
        <v>115</v>
      </c>
      <c r="G33" s="121">
        <v>30928.8</v>
      </c>
      <c r="H33" s="121">
        <v>30928.8</v>
      </c>
      <c r="I33" s="121">
        <v>30928.8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v>0</v>
      </c>
    </row>
    <row r="34" ht="30" customHeight="1" spans="1:22">
      <c r="A34" s="119">
        <v>301</v>
      </c>
      <c r="B34" s="119">
        <v>30108</v>
      </c>
      <c r="C34" s="119" t="s">
        <v>142</v>
      </c>
      <c r="D34" s="120" t="s">
        <v>137</v>
      </c>
      <c r="E34" s="120" t="s">
        <v>138</v>
      </c>
      <c r="F34" s="120" t="s">
        <v>115</v>
      </c>
      <c r="G34" s="121">
        <v>75669.6</v>
      </c>
      <c r="H34" s="121">
        <v>75669.6</v>
      </c>
      <c r="I34" s="121">
        <v>75669.6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v>0</v>
      </c>
    </row>
    <row r="35" ht="30" customHeight="1" spans="1:22">
      <c r="A35" s="119">
        <v>301</v>
      </c>
      <c r="B35" s="119">
        <v>30108</v>
      </c>
      <c r="C35" s="119" t="s">
        <v>142</v>
      </c>
      <c r="D35" s="120" t="s">
        <v>137</v>
      </c>
      <c r="E35" s="120" t="s">
        <v>138</v>
      </c>
      <c r="F35" s="120" t="s">
        <v>115</v>
      </c>
      <c r="G35" s="121">
        <v>10675.2</v>
      </c>
      <c r="H35" s="121">
        <v>10675.2</v>
      </c>
      <c r="I35" s="121">
        <v>10675.2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v>0</v>
      </c>
    </row>
    <row r="36" ht="30" customHeight="1" spans="1:22">
      <c r="A36" s="119">
        <v>301</v>
      </c>
      <c r="B36" s="119">
        <v>30108</v>
      </c>
      <c r="C36" s="119" t="s">
        <v>142</v>
      </c>
      <c r="D36" s="120" t="s">
        <v>137</v>
      </c>
      <c r="E36" s="120" t="s">
        <v>138</v>
      </c>
      <c r="F36" s="120" t="s">
        <v>115</v>
      </c>
      <c r="G36" s="121">
        <v>60225.6</v>
      </c>
      <c r="H36" s="121">
        <v>60225.6</v>
      </c>
      <c r="I36" s="121">
        <v>60225.6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v>0</v>
      </c>
    </row>
    <row r="37" ht="30" customHeight="1" spans="1:22">
      <c r="A37" s="119">
        <v>301</v>
      </c>
      <c r="B37" s="119">
        <v>30108</v>
      </c>
      <c r="C37" s="119" t="s">
        <v>142</v>
      </c>
      <c r="D37" s="120" t="s">
        <v>137</v>
      </c>
      <c r="E37" s="120" t="s">
        <v>138</v>
      </c>
      <c r="F37" s="120" t="s">
        <v>115</v>
      </c>
      <c r="G37" s="121">
        <v>66542.4</v>
      </c>
      <c r="H37" s="121">
        <v>66542.4</v>
      </c>
      <c r="I37" s="121">
        <v>66542.4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v>0</v>
      </c>
    </row>
    <row r="38" ht="30" customHeight="1" spans="1:22">
      <c r="A38" s="119">
        <v>301</v>
      </c>
      <c r="B38" s="119">
        <v>30109</v>
      </c>
      <c r="C38" s="119" t="s">
        <v>145</v>
      </c>
      <c r="D38" s="120" t="s">
        <v>137</v>
      </c>
      <c r="E38" s="120" t="s">
        <v>138</v>
      </c>
      <c r="F38" s="120" t="s">
        <v>115</v>
      </c>
      <c r="G38" s="121">
        <v>4270.08</v>
      </c>
      <c r="H38" s="121">
        <v>4270.08</v>
      </c>
      <c r="I38" s="121">
        <v>4270.08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v>0</v>
      </c>
    </row>
    <row r="39" ht="30" customHeight="1" spans="1:22">
      <c r="A39" s="119">
        <v>301</v>
      </c>
      <c r="B39" s="119">
        <v>30109</v>
      </c>
      <c r="C39" s="119" t="s">
        <v>145</v>
      </c>
      <c r="D39" s="120" t="s">
        <v>137</v>
      </c>
      <c r="E39" s="120" t="s">
        <v>138</v>
      </c>
      <c r="F39" s="120" t="s">
        <v>115</v>
      </c>
      <c r="G39" s="121">
        <v>30267.84</v>
      </c>
      <c r="H39" s="121">
        <v>30267.84</v>
      </c>
      <c r="I39" s="121">
        <v>30267.84</v>
      </c>
      <c r="J39" s="121">
        <v>0</v>
      </c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v>0</v>
      </c>
    </row>
    <row r="40" ht="30" customHeight="1" spans="1:22">
      <c r="A40" s="119">
        <v>301</v>
      </c>
      <c r="B40" s="119">
        <v>30109</v>
      </c>
      <c r="C40" s="119" t="s">
        <v>145</v>
      </c>
      <c r="D40" s="120" t="s">
        <v>137</v>
      </c>
      <c r="E40" s="120" t="s">
        <v>138</v>
      </c>
      <c r="F40" s="120" t="s">
        <v>115</v>
      </c>
      <c r="G40" s="121">
        <v>26616.96</v>
      </c>
      <c r="H40" s="121">
        <v>26616.96</v>
      </c>
      <c r="I40" s="121">
        <v>26616.96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v>0</v>
      </c>
    </row>
    <row r="41" ht="30" customHeight="1" spans="1:22">
      <c r="A41" s="119">
        <v>301</v>
      </c>
      <c r="B41" s="119">
        <v>30109</v>
      </c>
      <c r="C41" s="119" t="s">
        <v>145</v>
      </c>
      <c r="D41" s="120" t="s">
        <v>134</v>
      </c>
      <c r="E41" s="120" t="s">
        <v>143</v>
      </c>
      <c r="F41" s="120" t="s">
        <v>144</v>
      </c>
      <c r="G41" s="121">
        <v>109467.28</v>
      </c>
      <c r="H41" s="121">
        <v>109467.28</v>
      </c>
      <c r="I41" s="121">
        <v>109467.28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v>0</v>
      </c>
    </row>
    <row r="42" ht="30" customHeight="1" spans="1:22">
      <c r="A42" s="119">
        <v>301</v>
      </c>
      <c r="B42" s="119">
        <v>30109</v>
      </c>
      <c r="C42" s="119" t="s">
        <v>145</v>
      </c>
      <c r="D42" s="120" t="s">
        <v>137</v>
      </c>
      <c r="E42" s="120" t="s">
        <v>138</v>
      </c>
      <c r="F42" s="120" t="s">
        <v>115</v>
      </c>
      <c r="G42" s="121">
        <v>24090.24</v>
      </c>
      <c r="H42" s="121">
        <v>24090.24</v>
      </c>
      <c r="I42" s="121">
        <v>24090.24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v>0</v>
      </c>
    </row>
    <row r="43" ht="30" customHeight="1" spans="1:22">
      <c r="A43" s="119">
        <v>301</v>
      </c>
      <c r="B43" s="119">
        <v>30109</v>
      </c>
      <c r="C43" s="119" t="s">
        <v>145</v>
      </c>
      <c r="D43" s="120" t="s">
        <v>137</v>
      </c>
      <c r="E43" s="120" t="s">
        <v>138</v>
      </c>
      <c r="F43" s="120" t="s">
        <v>115</v>
      </c>
      <c r="G43" s="121">
        <v>12371.52</v>
      </c>
      <c r="H43" s="121">
        <v>12371.52</v>
      </c>
      <c r="I43" s="121">
        <v>12371.52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v>0</v>
      </c>
    </row>
    <row r="44" ht="30" customHeight="1" spans="1:22">
      <c r="A44" s="119">
        <v>301</v>
      </c>
      <c r="B44" s="119">
        <v>30110</v>
      </c>
      <c r="C44" s="119" t="s">
        <v>146</v>
      </c>
      <c r="D44" s="120" t="s">
        <v>137</v>
      </c>
      <c r="E44" s="120" t="s">
        <v>138</v>
      </c>
      <c r="F44" s="120" t="s">
        <v>115</v>
      </c>
      <c r="G44" s="121">
        <v>3736.32</v>
      </c>
      <c r="H44" s="121">
        <v>3736.32</v>
      </c>
      <c r="I44" s="121">
        <v>3736.32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v>0</v>
      </c>
    </row>
    <row r="45" ht="30" customHeight="1" spans="1:22">
      <c r="A45" s="119">
        <v>301</v>
      </c>
      <c r="B45" s="119">
        <v>30110</v>
      </c>
      <c r="C45" s="119" t="s">
        <v>146</v>
      </c>
      <c r="D45" s="120" t="s">
        <v>137</v>
      </c>
      <c r="E45" s="120" t="s">
        <v>138</v>
      </c>
      <c r="F45" s="120" t="s">
        <v>115</v>
      </c>
      <c r="G45" s="121">
        <v>21078.96</v>
      </c>
      <c r="H45" s="121">
        <v>21078.96</v>
      </c>
      <c r="I45" s="121">
        <v>21078.96</v>
      </c>
      <c r="J45" s="121">
        <v>0</v>
      </c>
      <c r="K45" s="121">
        <v>0</v>
      </c>
      <c r="L45" s="121">
        <v>0</v>
      </c>
      <c r="M45" s="121"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v>0</v>
      </c>
    </row>
    <row r="46" ht="30" customHeight="1" spans="1:22">
      <c r="A46" s="119">
        <v>301</v>
      </c>
      <c r="B46" s="119">
        <v>30110</v>
      </c>
      <c r="C46" s="119" t="s">
        <v>146</v>
      </c>
      <c r="D46" s="120" t="s">
        <v>137</v>
      </c>
      <c r="E46" s="120" t="s">
        <v>138</v>
      </c>
      <c r="F46" s="120" t="s">
        <v>115</v>
      </c>
      <c r="G46" s="121">
        <v>26484.36</v>
      </c>
      <c r="H46" s="121">
        <v>26484.36</v>
      </c>
      <c r="I46" s="121">
        <v>26484.36</v>
      </c>
      <c r="J46" s="121">
        <v>0</v>
      </c>
      <c r="K46" s="121">
        <v>0</v>
      </c>
      <c r="L46" s="121">
        <v>0</v>
      </c>
      <c r="M46" s="121"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v>0</v>
      </c>
    </row>
    <row r="47" ht="30" customHeight="1" spans="1:22">
      <c r="A47" s="119">
        <v>301</v>
      </c>
      <c r="B47" s="119">
        <v>30110</v>
      </c>
      <c r="C47" s="119" t="s">
        <v>146</v>
      </c>
      <c r="D47" s="120" t="s">
        <v>137</v>
      </c>
      <c r="E47" s="120" t="s">
        <v>138</v>
      </c>
      <c r="F47" s="120" t="s">
        <v>115</v>
      </c>
      <c r="G47" s="121">
        <v>23289.84</v>
      </c>
      <c r="H47" s="121">
        <v>23289.84</v>
      </c>
      <c r="I47" s="121">
        <v>23289.84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v>0</v>
      </c>
    </row>
    <row r="48" ht="30" customHeight="1" spans="1:22">
      <c r="A48" s="119">
        <v>301</v>
      </c>
      <c r="B48" s="119">
        <v>30110</v>
      </c>
      <c r="C48" s="119" t="s">
        <v>146</v>
      </c>
      <c r="D48" s="120" t="s">
        <v>137</v>
      </c>
      <c r="E48" s="120" t="s">
        <v>138</v>
      </c>
      <c r="F48" s="120" t="s">
        <v>115</v>
      </c>
      <c r="G48" s="121">
        <v>10825.08</v>
      </c>
      <c r="H48" s="121">
        <v>10825.08</v>
      </c>
      <c r="I48" s="121">
        <v>10825.08</v>
      </c>
      <c r="J48" s="121">
        <v>0</v>
      </c>
      <c r="K48" s="121">
        <v>0</v>
      </c>
      <c r="L48" s="121">
        <v>0</v>
      </c>
      <c r="M48" s="121"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v>0</v>
      </c>
    </row>
    <row r="49" ht="30" customHeight="1" spans="1:22">
      <c r="A49" s="119">
        <v>301</v>
      </c>
      <c r="B49" s="119">
        <v>30110</v>
      </c>
      <c r="C49" s="119" t="s">
        <v>146</v>
      </c>
      <c r="D49" s="120" t="s">
        <v>134</v>
      </c>
      <c r="E49" s="120" t="s">
        <v>143</v>
      </c>
      <c r="F49" s="120" t="s">
        <v>144</v>
      </c>
      <c r="G49" s="121">
        <v>95783.87</v>
      </c>
      <c r="H49" s="121">
        <v>95783.87</v>
      </c>
      <c r="I49" s="121">
        <v>95783.87</v>
      </c>
      <c r="J49" s="121">
        <v>0</v>
      </c>
      <c r="K49" s="121">
        <v>0</v>
      </c>
      <c r="L49" s="121">
        <v>0</v>
      </c>
      <c r="M49" s="121"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v>0</v>
      </c>
    </row>
    <row r="50" ht="30" customHeight="1" spans="1:22">
      <c r="A50" s="119">
        <v>301</v>
      </c>
      <c r="B50" s="119">
        <v>30112</v>
      </c>
      <c r="C50" s="119" t="s">
        <v>147</v>
      </c>
      <c r="D50" s="120" t="s">
        <v>134</v>
      </c>
      <c r="E50" s="120" t="s">
        <v>143</v>
      </c>
      <c r="F50" s="120" t="s">
        <v>144</v>
      </c>
      <c r="G50" s="121">
        <v>65578.39</v>
      </c>
      <c r="H50" s="121">
        <v>65578.39</v>
      </c>
      <c r="I50" s="121">
        <v>65578.39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v>0</v>
      </c>
    </row>
    <row r="51" ht="30" customHeight="1" spans="1:22">
      <c r="A51" s="119">
        <v>301</v>
      </c>
      <c r="B51" s="119">
        <v>30112</v>
      </c>
      <c r="C51" s="119" t="s">
        <v>147</v>
      </c>
      <c r="D51" s="120" t="s">
        <v>137</v>
      </c>
      <c r="E51" s="120" t="s">
        <v>138</v>
      </c>
      <c r="F51" s="120" t="s">
        <v>115</v>
      </c>
      <c r="G51" s="121">
        <v>2165.02</v>
      </c>
      <c r="H51" s="121">
        <v>2165.02</v>
      </c>
      <c r="I51" s="121">
        <v>2165.02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v>0</v>
      </c>
    </row>
    <row r="52" ht="30" customHeight="1" spans="1:22">
      <c r="A52" s="119">
        <v>301</v>
      </c>
      <c r="B52" s="119">
        <v>30112</v>
      </c>
      <c r="C52" s="119" t="s">
        <v>147</v>
      </c>
      <c r="D52" s="120" t="s">
        <v>137</v>
      </c>
      <c r="E52" s="120" t="s">
        <v>138</v>
      </c>
      <c r="F52" s="120" t="s">
        <v>115</v>
      </c>
      <c r="G52" s="121">
        <v>4215.8</v>
      </c>
      <c r="H52" s="121">
        <v>4215.8</v>
      </c>
      <c r="I52" s="121">
        <v>4215.8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v>0</v>
      </c>
    </row>
    <row r="53" ht="30" customHeight="1" spans="1:22">
      <c r="A53" s="119">
        <v>301</v>
      </c>
      <c r="B53" s="119">
        <v>30112</v>
      </c>
      <c r="C53" s="119" t="s">
        <v>147</v>
      </c>
      <c r="D53" s="120" t="s">
        <v>137</v>
      </c>
      <c r="E53" s="120" t="s">
        <v>138</v>
      </c>
      <c r="F53" s="120" t="s">
        <v>115</v>
      </c>
      <c r="G53" s="121">
        <v>5296.88</v>
      </c>
      <c r="H53" s="121">
        <v>5296.88</v>
      </c>
      <c r="I53" s="121">
        <v>5296.88</v>
      </c>
      <c r="J53" s="121">
        <v>0</v>
      </c>
      <c r="K53" s="121">
        <v>0</v>
      </c>
      <c r="L53" s="121">
        <v>0</v>
      </c>
      <c r="M53" s="121"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v>0</v>
      </c>
    </row>
    <row r="54" ht="30" customHeight="1" spans="1:22">
      <c r="A54" s="119">
        <v>301</v>
      </c>
      <c r="B54" s="119">
        <v>30112</v>
      </c>
      <c r="C54" s="119" t="s">
        <v>147</v>
      </c>
      <c r="D54" s="120" t="s">
        <v>137</v>
      </c>
      <c r="E54" s="120" t="s">
        <v>138</v>
      </c>
      <c r="F54" s="120" t="s">
        <v>115</v>
      </c>
      <c r="G54" s="121">
        <v>747.26</v>
      </c>
      <c r="H54" s="121">
        <v>747.26</v>
      </c>
      <c r="I54" s="121">
        <v>747.26</v>
      </c>
      <c r="J54" s="121">
        <v>0</v>
      </c>
      <c r="K54" s="121">
        <v>0</v>
      </c>
      <c r="L54" s="121">
        <v>0</v>
      </c>
      <c r="M54" s="121"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v>0</v>
      </c>
    </row>
    <row r="55" ht="30" customHeight="1" spans="1:22">
      <c r="A55" s="119">
        <v>301</v>
      </c>
      <c r="B55" s="119">
        <v>30112</v>
      </c>
      <c r="C55" s="119" t="s">
        <v>147</v>
      </c>
      <c r="D55" s="120" t="s">
        <v>137</v>
      </c>
      <c r="E55" s="120" t="s">
        <v>138</v>
      </c>
      <c r="F55" s="120" t="s">
        <v>115</v>
      </c>
      <c r="G55" s="121">
        <v>4657.96</v>
      </c>
      <c r="H55" s="121">
        <v>4657.96</v>
      </c>
      <c r="I55" s="121">
        <v>4657.96</v>
      </c>
      <c r="J55" s="121">
        <v>0</v>
      </c>
      <c r="K55" s="121">
        <v>0</v>
      </c>
      <c r="L55" s="121">
        <v>0</v>
      </c>
      <c r="M55" s="121"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v>0</v>
      </c>
    </row>
    <row r="56" ht="30" customHeight="1" spans="1:22">
      <c r="A56" s="119">
        <v>301</v>
      </c>
      <c r="B56" s="119">
        <v>30113</v>
      </c>
      <c r="C56" s="119" t="s">
        <v>89</v>
      </c>
      <c r="D56" s="120" t="s">
        <v>134</v>
      </c>
      <c r="E56" s="120" t="s">
        <v>148</v>
      </c>
      <c r="F56" s="120" t="s">
        <v>149</v>
      </c>
      <c r="G56" s="121">
        <v>164200.92</v>
      </c>
      <c r="H56" s="121">
        <v>164200.92</v>
      </c>
      <c r="I56" s="121">
        <v>164200.92</v>
      </c>
      <c r="J56" s="121">
        <v>0</v>
      </c>
      <c r="K56" s="121">
        <v>0</v>
      </c>
      <c r="L56" s="121">
        <v>0</v>
      </c>
      <c r="M56" s="121"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v>0</v>
      </c>
    </row>
    <row r="57" ht="30" customHeight="1" spans="1:22">
      <c r="A57" s="119">
        <v>301</v>
      </c>
      <c r="B57" s="119">
        <v>30113</v>
      </c>
      <c r="C57" s="119" t="s">
        <v>89</v>
      </c>
      <c r="D57" s="120" t="s">
        <v>137</v>
      </c>
      <c r="E57" s="120" t="s">
        <v>138</v>
      </c>
      <c r="F57" s="120" t="s">
        <v>115</v>
      </c>
      <c r="G57" s="121">
        <v>18557.28</v>
      </c>
      <c r="H57" s="121">
        <v>18557.28</v>
      </c>
      <c r="I57" s="121">
        <v>18557.28</v>
      </c>
      <c r="J57" s="121">
        <v>0</v>
      </c>
      <c r="K57" s="121">
        <v>0</v>
      </c>
      <c r="L57" s="121">
        <v>0</v>
      </c>
      <c r="M57" s="121"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v>0</v>
      </c>
    </row>
    <row r="58" ht="30" customHeight="1" spans="1:22">
      <c r="A58" s="119">
        <v>301</v>
      </c>
      <c r="B58" s="119">
        <v>30113</v>
      </c>
      <c r="C58" s="119" t="s">
        <v>89</v>
      </c>
      <c r="D58" s="120" t="s">
        <v>137</v>
      </c>
      <c r="E58" s="120" t="s">
        <v>138</v>
      </c>
      <c r="F58" s="120" t="s">
        <v>115</v>
      </c>
      <c r="G58" s="121">
        <v>45401.76</v>
      </c>
      <c r="H58" s="121">
        <v>45401.76</v>
      </c>
      <c r="I58" s="121">
        <v>45401.76</v>
      </c>
      <c r="J58" s="121">
        <v>0</v>
      </c>
      <c r="K58" s="121">
        <v>0</v>
      </c>
      <c r="L58" s="121">
        <v>0</v>
      </c>
      <c r="M58" s="121"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v>0</v>
      </c>
    </row>
    <row r="59" ht="30" customHeight="1" spans="1:22">
      <c r="A59" s="119">
        <v>301</v>
      </c>
      <c r="B59" s="119">
        <v>30113</v>
      </c>
      <c r="C59" s="119" t="s">
        <v>89</v>
      </c>
      <c r="D59" s="120" t="s">
        <v>137</v>
      </c>
      <c r="E59" s="120" t="s">
        <v>138</v>
      </c>
      <c r="F59" s="120" t="s">
        <v>115</v>
      </c>
      <c r="G59" s="121">
        <v>39925.44</v>
      </c>
      <c r="H59" s="121">
        <v>39925.44</v>
      </c>
      <c r="I59" s="121">
        <v>39925.44</v>
      </c>
      <c r="J59" s="121">
        <v>0</v>
      </c>
      <c r="K59" s="121">
        <v>0</v>
      </c>
      <c r="L59" s="121">
        <v>0</v>
      </c>
      <c r="M59" s="121"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v>0</v>
      </c>
    </row>
    <row r="60" ht="30" customHeight="1" spans="1:22">
      <c r="A60" s="119">
        <v>301</v>
      </c>
      <c r="B60" s="119">
        <v>30113</v>
      </c>
      <c r="C60" s="119" t="s">
        <v>89</v>
      </c>
      <c r="D60" s="120" t="s">
        <v>137</v>
      </c>
      <c r="E60" s="120" t="s">
        <v>138</v>
      </c>
      <c r="F60" s="120" t="s">
        <v>115</v>
      </c>
      <c r="G60" s="121">
        <v>6405.12</v>
      </c>
      <c r="H60" s="121">
        <v>6405.12</v>
      </c>
      <c r="I60" s="121">
        <v>6405.12</v>
      </c>
      <c r="J60" s="121">
        <v>0</v>
      </c>
      <c r="K60" s="121">
        <v>0</v>
      </c>
      <c r="L60" s="121">
        <v>0</v>
      </c>
      <c r="M60" s="121"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v>0</v>
      </c>
    </row>
    <row r="61" ht="30" customHeight="1" spans="1:22">
      <c r="A61" s="119">
        <v>301</v>
      </c>
      <c r="B61" s="119">
        <v>30113</v>
      </c>
      <c r="C61" s="119" t="s">
        <v>89</v>
      </c>
      <c r="D61" s="120" t="s">
        <v>137</v>
      </c>
      <c r="E61" s="120" t="s">
        <v>138</v>
      </c>
      <c r="F61" s="120" t="s">
        <v>115</v>
      </c>
      <c r="G61" s="121">
        <v>36135.36</v>
      </c>
      <c r="H61" s="121">
        <v>36135.36</v>
      </c>
      <c r="I61" s="121">
        <v>36135.36</v>
      </c>
      <c r="J61" s="121">
        <v>0</v>
      </c>
      <c r="K61" s="121">
        <v>0</v>
      </c>
      <c r="L61" s="121">
        <v>0</v>
      </c>
      <c r="M61" s="121"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  <c r="U61" s="121">
        <v>0</v>
      </c>
      <c r="V61" s="121">
        <v>0</v>
      </c>
    </row>
    <row r="62" ht="30" customHeight="1" spans="1:22">
      <c r="A62" s="119">
        <v>301</v>
      </c>
      <c r="B62" s="119">
        <v>30199</v>
      </c>
      <c r="C62" s="119" t="s">
        <v>150</v>
      </c>
      <c r="D62" s="120" t="s">
        <v>134</v>
      </c>
      <c r="E62" s="120" t="s">
        <v>151</v>
      </c>
      <c r="F62" s="120" t="s">
        <v>152</v>
      </c>
      <c r="G62" s="121">
        <v>260000</v>
      </c>
      <c r="H62" s="121">
        <v>260000</v>
      </c>
      <c r="I62" s="121">
        <v>260000</v>
      </c>
      <c r="J62" s="121">
        <v>0</v>
      </c>
      <c r="K62" s="121">
        <v>0</v>
      </c>
      <c r="L62" s="121">
        <v>0</v>
      </c>
      <c r="M62" s="121"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v>0</v>
      </c>
    </row>
    <row r="63" ht="30" customHeight="1" spans="1:22">
      <c r="A63" s="119">
        <v>301</v>
      </c>
      <c r="B63" s="119">
        <v>30199</v>
      </c>
      <c r="C63" s="119" t="s">
        <v>150</v>
      </c>
      <c r="D63" s="120" t="s">
        <v>137</v>
      </c>
      <c r="E63" s="120" t="s">
        <v>138</v>
      </c>
      <c r="F63" s="120" t="s">
        <v>115</v>
      </c>
      <c r="G63" s="121">
        <v>680000</v>
      </c>
      <c r="H63" s="121">
        <v>680000</v>
      </c>
      <c r="I63" s="121">
        <v>680000</v>
      </c>
      <c r="J63" s="121">
        <v>0</v>
      </c>
      <c r="K63" s="121">
        <v>0</v>
      </c>
      <c r="L63" s="121">
        <v>0</v>
      </c>
      <c r="M63" s="121"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v>0</v>
      </c>
    </row>
    <row r="64" ht="30" customHeight="1" spans="1:22">
      <c r="A64" s="119">
        <v>301</v>
      </c>
      <c r="B64" s="119">
        <v>30199</v>
      </c>
      <c r="C64" s="119" t="s">
        <v>150</v>
      </c>
      <c r="D64" s="120" t="s">
        <v>137</v>
      </c>
      <c r="E64" s="120" t="s">
        <v>138</v>
      </c>
      <c r="F64" s="120" t="s">
        <v>115</v>
      </c>
      <c r="G64" s="121">
        <v>150000</v>
      </c>
      <c r="H64" s="121">
        <v>150000</v>
      </c>
      <c r="I64" s="121">
        <v>150000</v>
      </c>
      <c r="J64" s="121">
        <v>0</v>
      </c>
      <c r="K64" s="121">
        <v>0</v>
      </c>
      <c r="L64" s="121">
        <v>0</v>
      </c>
      <c r="M64" s="121"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v>0</v>
      </c>
    </row>
    <row r="65" ht="30" customHeight="1" spans="1:22">
      <c r="A65" s="119">
        <v>302</v>
      </c>
      <c r="B65" s="119"/>
      <c r="C65" s="119" t="s">
        <v>153</v>
      </c>
      <c r="D65" s="120"/>
      <c r="E65" s="120"/>
      <c r="F65" s="120"/>
      <c r="G65" s="121">
        <f t="shared" ref="G65:V65" si="2">SUM(G66:G98)</f>
        <v>3866275.54</v>
      </c>
      <c r="H65" s="121">
        <f t="shared" si="2"/>
        <v>3866275.54</v>
      </c>
      <c r="I65" s="121">
        <f t="shared" si="2"/>
        <v>3866275.54</v>
      </c>
      <c r="J65" s="121">
        <f t="shared" si="2"/>
        <v>0</v>
      </c>
      <c r="K65" s="121">
        <f t="shared" si="2"/>
        <v>0</v>
      </c>
      <c r="L65" s="121">
        <f t="shared" si="2"/>
        <v>0</v>
      </c>
      <c r="M65" s="121">
        <f t="shared" si="2"/>
        <v>0</v>
      </c>
      <c r="N65" s="121">
        <f t="shared" si="2"/>
        <v>0</v>
      </c>
      <c r="O65" s="121">
        <f t="shared" si="2"/>
        <v>0</v>
      </c>
      <c r="P65" s="121">
        <f t="shared" si="2"/>
        <v>0</v>
      </c>
      <c r="Q65" s="121">
        <f t="shared" si="2"/>
        <v>0</v>
      </c>
      <c r="R65" s="121">
        <f t="shared" si="2"/>
        <v>0</v>
      </c>
      <c r="S65" s="121">
        <f t="shared" si="2"/>
        <v>0</v>
      </c>
      <c r="T65" s="121">
        <f t="shared" si="2"/>
        <v>0</v>
      </c>
      <c r="U65" s="121">
        <f t="shared" si="2"/>
        <v>0</v>
      </c>
      <c r="V65" s="121">
        <f t="shared" si="2"/>
        <v>0</v>
      </c>
    </row>
    <row r="66" ht="30" customHeight="1" spans="1:22">
      <c r="A66" s="119">
        <v>302</v>
      </c>
      <c r="B66" s="119">
        <v>30201</v>
      </c>
      <c r="C66" s="119" t="s">
        <v>154</v>
      </c>
      <c r="D66" s="120" t="s">
        <v>137</v>
      </c>
      <c r="E66" s="120" t="s">
        <v>155</v>
      </c>
      <c r="F66" s="120" t="s">
        <v>153</v>
      </c>
      <c r="G66" s="121">
        <v>130000</v>
      </c>
      <c r="H66" s="121">
        <v>130000</v>
      </c>
      <c r="I66" s="121">
        <v>130000</v>
      </c>
      <c r="J66" s="121">
        <v>0</v>
      </c>
      <c r="K66" s="121">
        <v>0</v>
      </c>
      <c r="L66" s="121">
        <v>0</v>
      </c>
      <c r="M66" s="121"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v>0</v>
      </c>
    </row>
    <row r="67" ht="30" customHeight="1" spans="1:22">
      <c r="A67" s="119">
        <v>302</v>
      </c>
      <c r="B67" s="119">
        <v>30201</v>
      </c>
      <c r="C67" s="119" t="s">
        <v>154</v>
      </c>
      <c r="D67" s="120" t="s">
        <v>137</v>
      </c>
      <c r="E67" s="120" t="s">
        <v>155</v>
      </c>
      <c r="F67" s="120" t="s">
        <v>153</v>
      </c>
      <c r="G67" s="121">
        <v>30000</v>
      </c>
      <c r="H67" s="121">
        <v>30000</v>
      </c>
      <c r="I67" s="121">
        <v>30000</v>
      </c>
      <c r="J67" s="121">
        <v>0</v>
      </c>
      <c r="K67" s="121">
        <v>0</v>
      </c>
      <c r="L67" s="121">
        <v>0</v>
      </c>
      <c r="M67" s="121"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v>0</v>
      </c>
      <c r="S67" s="121">
        <v>0</v>
      </c>
      <c r="T67" s="121">
        <v>0</v>
      </c>
      <c r="U67" s="121">
        <v>0</v>
      </c>
      <c r="V67" s="121">
        <v>0</v>
      </c>
    </row>
    <row r="68" ht="30" customHeight="1" spans="1:22">
      <c r="A68" s="119">
        <v>302</v>
      </c>
      <c r="B68" s="119">
        <v>30201</v>
      </c>
      <c r="C68" s="119" t="s">
        <v>154</v>
      </c>
      <c r="D68" s="120" t="s">
        <v>137</v>
      </c>
      <c r="E68" s="120" t="s">
        <v>155</v>
      </c>
      <c r="F68" s="120" t="s">
        <v>153</v>
      </c>
      <c r="G68" s="121">
        <v>1995038.42</v>
      </c>
      <c r="H68" s="121">
        <v>1995038.42</v>
      </c>
      <c r="I68" s="121">
        <v>1995038.42</v>
      </c>
      <c r="J68" s="121">
        <v>0</v>
      </c>
      <c r="K68" s="121">
        <v>0</v>
      </c>
      <c r="L68" s="121">
        <v>0</v>
      </c>
      <c r="M68" s="121"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v>0</v>
      </c>
      <c r="S68" s="121">
        <v>0</v>
      </c>
      <c r="T68" s="121">
        <v>0</v>
      </c>
      <c r="U68" s="121">
        <v>0</v>
      </c>
      <c r="V68" s="121">
        <v>0</v>
      </c>
    </row>
    <row r="69" ht="30" customHeight="1" spans="1:22">
      <c r="A69" s="119">
        <v>302</v>
      </c>
      <c r="B69" s="119">
        <v>30201</v>
      </c>
      <c r="C69" s="119" t="s">
        <v>154</v>
      </c>
      <c r="D69" s="120" t="s">
        <v>156</v>
      </c>
      <c r="E69" s="120" t="s">
        <v>157</v>
      </c>
      <c r="F69" s="120" t="s">
        <v>158</v>
      </c>
      <c r="G69" s="121">
        <v>75000</v>
      </c>
      <c r="H69" s="121">
        <v>75000</v>
      </c>
      <c r="I69" s="121">
        <v>75000</v>
      </c>
      <c r="J69" s="121">
        <v>0</v>
      </c>
      <c r="K69" s="121">
        <v>0</v>
      </c>
      <c r="L69" s="121">
        <v>0</v>
      </c>
      <c r="M69" s="121"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v>0</v>
      </c>
    </row>
    <row r="70" ht="30" customHeight="1" spans="1:22">
      <c r="A70" s="119">
        <v>302</v>
      </c>
      <c r="B70" s="119">
        <v>30205</v>
      </c>
      <c r="C70" s="119" t="s">
        <v>159</v>
      </c>
      <c r="D70" s="120" t="s">
        <v>156</v>
      </c>
      <c r="E70" s="120" t="s">
        <v>157</v>
      </c>
      <c r="F70" s="120" t="s">
        <v>158</v>
      </c>
      <c r="G70" s="121">
        <v>10000</v>
      </c>
      <c r="H70" s="121">
        <v>10000</v>
      </c>
      <c r="I70" s="121">
        <v>10000</v>
      </c>
      <c r="J70" s="121">
        <v>0</v>
      </c>
      <c r="K70" s="121">
        <v>0</v>
      </c>
      <c r="L70" s="121">
        <v>0</v>
      </c>
      <c r="M70" s="121"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  <c r="U70" s="121">
        <v>0</v>
      </c>
      <c r="V70" s="121">
        <v>0</v>
      </c>
    </row>
    <row r="71" ht="30" customHeight="1" spans="1:22">
      <c r="A71" s="119">
        <v>302</v>
      </c>
      <c r="B71" s="119">
        <v>30206</v>
      </c>
      <c r="C71" s="119" t="s">
        <v>160</v>
      </c>
      <c r="D71" s="120" t="s">
        <v>137</v>
      </c>
      <c r="E71" s="120" t="s">
        <v>155</v>
      </c>
      <c r="F71" s="120" t="s">
        <v>153</v>
      </c>
      <c r="G71" s="121">
        <v>50000</v>
      </c>
      <c r="H71" s="121">
        <v>50000</v>
      </c>
      <c r="I71" s="121">
        <v>50000</v>
      </c>
      <c r="J71" s="121">
        <v>0</v>
      </c>
      <c r="K71" s="121">
        <v>0</v>
      </c>
      <c r="L71" s="121">
        <v>0</v>
      </c>
      <c r="M71" s="121">
        <v>0</v>
      </c>
      <c r="N71" s="121"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v>0</v>
      </c>
    </row>
    <row r="72" ht="30" customHeight="1" spans="1:22">
      <c r="A72" s="119">
        <v>302</v>
      </c>
      <c r="B72" s="119">
        <v>30206</v>
      </c>
      <c r="C72" s="119" t="s">
        <v>160</v>
      </c>
      <c r="D72" s="120" t="s">
        <v>156</v>
      </c>
      <c r="E72" s="120" t="s">
        <v>157</v>
      </c>
      <c r="F72" s="120" t="s">
        <v>158</v>
      </c>
      <c r="G72" s="121">
        <v>50000</v>
      </c>
      <c r="H72" s="121">
        <v>50000</v>
      </c>
      <c r="I72" s="121">
        <v>50000</v>
      </c>
      <c r="J72" s="121">
        <v>0</v>
      </c>
      <c r="K72" s="121">
        <v>0</v>
      </c>
      <c r="L72" s="121">
        <v>0</v>
      </c>
      <c r="M72" s="121"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  <c r="U72" s="121">
        <v>0</v>
      </c>
      <c r="V72" s="121">
        <v>0</v>
      </c>
    </row>
    <row r="73" ht="30" customHeight="1" spans="1:22">
      <c r="A73" s="119">
        <v>302</v>
      </c>
      <c r="B73" s="119">
        <v>30207</v>
      </c>
      <c r="C73" s="119" t="s">
        <v>161</v>
      </c>
      <c r="D73" s="120" t="s">
        <v>156</v>
      </c>
      <c r="E73" s="120" t="s">
        <v>157</v>
      </c>
      <c r="F73" s="120" t="s">
        <v>158</v>
      </c>
      <c r="G73" s="121">
        <v>15000</v>
      </c>
      <c r="H73" s="121">
        <v>15000</v>
      </c>
      <c r="I73" s="121">
        <v>15000</v>
      </c>
      <c r="J73" s="121">
        <v>0</v>
      </c>
      <c r="K73" s="121">
        <v>0</v>
      </c>
      <c r="L73" s="121">
        <v>0</v>
      </c>
      <c r="M73" s="121"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  <c r="U73" s="121">
        <v>0</v>
      </c>
      <c r="V73" s="121">
        <v>0</v>
      </c>
    </row>
    <row r="74" ht="30" customHeight="1" spans="1:22">
      <c r="A74" s="119">
        <v>302</v>
      </c>
      <c r="B74" s="119">
        <v>30211</v>
      </c>
      <c r="C74" s="119" t="s">
        <v>162</v>
      </c>
      <c r="D74" s="120" t="s">
        <v>137</v>
      </c>
      <c r="E74" s="120" t="s">
        <v>155</v>
      </c>
      <c r="F74" s="120" t="s">
        <v>153</v>
      </c>
      <c r="G74" s="121">
        <v>10000</v>
      </c>
      <c r="H74" s="121">
        <v>10000</v>
      </c>
      <c r="I74" s="121">
        <v>10000</v>
      </c>
      <c r="J74" s="121">
        <v>0</v>
      </c>
      <c r="K74" s="121">
        <v>0</v>
      </c>
      <c r="L74" s="121">
        <v>0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0</v>
      </c>
      <c r="T74" s="121">
        <v>0</v>
      </c>
      <c r="U74" s="121">
        <v>0</v>
      </c>
      <c r="V74" s="121">
        <v>0</v>
      </c>
    </row>
    <row r="75" ht="30" customHeight="1" spans="1:22">
      <c r="A75" s="119">
        <v>302</v>
      </c>
      <c r="B75" s="119">
        <v>30211</v>
      </c>
      <c r="C75" s="119" t="s">
        <v>162</v>
      </c>
      <c r="D75" s="120" t="s">
        <v>137</v>
      </c>
      <c r="E75" s="120" t="s">
        <v>155</v>
      </c>
      <c r="F75" s="120" t="s">
        <v>153</v>
      </c>
      <c r="G75" s="121">
        <v>2000</v>
      </c>
      <c r="H75" s="121">
        <v>2000</v>
      </c>
      <c r="I75" s="121">
        <v>2000</v>
      </c>
      <c r="J75" s="121">
        <v>0</v>
      </c>
      <c r="K75" s="121">
        <v>0</v>
      </c>
      <c r="L75" s="121">
        <v>0</v>
      </c>
      <c r="M75" s="121"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0</v>
      </c>
      <c r="T75" s="121">
        <v>0</v>
      </c>
      <c r="U75" s="121">
        <v>0</v>
      </c>
      <c r="V75" s="121">
        <v>0</v>
      </c>
    </row>
    <row r="76" ht="30" customHeight="1" spans="1:22">
      <c r="A76" s="119">
        <v>302</v>
      </c>
      <c r="B76" s="119">
        <v>30211</v>
      </c>
      <c r="C76" s="119" t="s">
        <v>162</v>
      </c>
      <c r="D76" s="120" t="s">
        <v>156</v>
      </c>
      <c r="E76" s="120" t="s">
        <v>157</v>
      </c>
      <c r="F76" s="120" t="s">
        <v>158</v>
      </c>
      <c r="G76" s="121">
        <v>20000</v>
      </c>
      <c r="H76" s="121">
        <v>20000</v>
      </c>
      <c r="I76" s="121">
        <v>20000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v>0</v>
      </c>
    </row>
    <row r="77" ht="30" customHeight="1" spans="1:22">
      <c r="A77" s="119">
        <v>302</v>
      </c>
      <c r="B77" s="119">
        <v>30213</v>
      </c>
      <c r="C77" s="119" t="s">
        <v>163</v>
      </c>
      <c r="D77" s="120" t="s">
        <v>137</v>
      </c>
      <c r="E77" s="120" t="s">
        <v>155</v>
      </c>
      <c r="F77" s="120" t="s">
        <v>153</v>
      </c>
      <c r="G77" s="121">
        <v>50000</v>
      </c>
      <c r="H77" s="121">
        <v>50000</v>
      </c>
      <c r="I77" s="121">
        <v>50000</v>
      </c>
      <c r="J77" s="121">
        <v>0</v>
      </c>
      <c r="K77" s="121">
        <v>0</v>
      </c>
      <c r="L77" s="121">
        <v>0</v>
      </c>
      <c r="M77" s="121">
        <v>0</v>
      </c>
      <c r="N77" s="121"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1">
        <v>0</v>
      </c>
    </row>
    <row r="78" ht="30" customHeight="1" spans="1:22">
      <c r="A78" s="119">
        <v>302</v>
      </c>
      <c r="B78" s="119">
        <v>30213</v>
      </c>
      <c r="C78" s="119" t="s">
        <v>163</v>
      </c>
      <c r="D78" s="120" t="s">
        <v>137</v>
      </c>
      <c r="E78" s="120" t="s">
        <v>155</v>
      </c>
      <c r="F78" s="120" t="s">
        <v>153</v>
      </c>
      <c r="G78" s="121">
        <v>50000</v>
      </c>
      <c r="H78" s="121">
        <v>50000</v>
      </c>
      <c r="I78" s="121">
        <v>50000</v>
      </c>
      <c r="J78" s="121">
        <v>0</v>
      </c>
      <c r="K78" s="121">
        <v>0</v>
      </c>
      <c r="L78" s="121">
        <v>0</v>
      </c>
      <c r="M78" s="121"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0</v>
      </c>
      <c r="V78" s="121">
        <v>0</v>
      </c>
    </row>
    <row r="79" ht="30" customHeight="1" spans="1:22">
      <c r="A79" s="119">
        <v>302</v>
      </c>
      <c r="B79" s="119">
        <v>30213</v>
      </c>
      <c r="C79" s="119" t="s">
        <v>163</v>
      </c>
      <c r="D79" s="120" t="s">
        <v>156</v>
      </c>
      <c r="E79" s="120" t="s">
        <v>164</v>
      </c>
      <c r="F79" s="120" t="s">
        <v>165</v>
      </c>
      <c r="G79" s="121">
        <v>30000</v>
      </c>
      <c r="H79" s="121">
        <v>30000</v>
      </c>
      <c r="I79" s="121">
        <v>30000</v>
      </c>
      <c r="J79" s="121">
        <v>0</v>
      </c>
      <c r="K79" s="121">
        <v>0</v>
      </c>
      <c r="L79" s="121">
        <v>0</v>
      </c>
      <c r="M79" s="121"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v>0</v>
      </c>
      <c r="S79" s="121">
        <v>0</v>
      </c>
      <c r="T79" s="121">
        <v>0</v>
      </c>
      <c r="U79" s="121">
        <v>0</v>
      </c>
      <c r="V79" s="121">
        <v>0</v>
      </c>
    </row>
    <row r="80" ht="30" customHeight="1" spans="1:22">
      <c r="A80" s="119">
        <v>302</v>
      </c>
      <c r="B80" s="119">
        <v>30214</v>
      </c>
      <c r="C80" s="119" t="s">
        <v>166</v>
      </c>
      <c r="D80" s="120" t="s">
        <v>156</v>
      </c>
      <c r="E80" s="120" t="s">
        <v>157</v>
      </c>
      <c r="F80" s="120" t="s">
        <v>158</v>
      </c>
      <c r="G80" s="121">
        <v>230000</v>
      </c>
      <c r="H80" s="121">
        <v>230000</v>
      </c>
      <c r="I80" s="121">
        <v>230000</v>
      </c>
      <c r="J80" s="121">
        <v>0</v>
      </c>
      <c r="K80" s="121">
        <v>0</v>
      </c>
      <c r="L80" s="121">
        <v>0</v>
      </c>
      <c r="M80" s="121"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0</v>
      </c>
      <c r="U80" s="121">
        <v>0</v>
      </c>
      <c r="V80" s="121">
        <v>0</v>
      </c>
    </row>
    <row r="81" ht="30" customHeight="1" spans="1:22">
      <c r="A81" s="119">
        <v>302</v>
      </c>
      <c r="B81" s="119">
        <v>30214</v>
      </c>
      <c r="C81" s="119" t="s">
        <v>166</v>
      </c>
      <c r="D81" s="120" t="s">
        <v>137</v>
      </c>
      <c r="E81" s="120" t="s">
        <v>155</v>
      </c>
      <c r="F81" s="120" t="s">
        <v>153</v>
      </c>
      <c r="G81" s="121">
        <v>210000</v>
      </c>
      <c r="H81" s="121">
        <v>210000</v>
      </c>
      <c r="I81" s="121">
        <v>210000</v>
      </c>
      <c r="J81" s="121">
        <v>0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v>0</v>
      </c>
    </row>
    <row r="82" ht="30" customHeight="1" spans="1:22">
      <c r="A82" s="119">
        <v>302</v>
      </c>
      <c r="B82" s="119">
        <v>30216</v>
      </c>
      <c r="C82" s="119" t="s">
        <v>167</v>
      </c>
      <c r="D82" s="120" t="s">
        <v>156</v>
      </c>
      <c r="E82" s="120" t="s">
        <v>168</v>
      </c>
      <c r="F82" s="120" t="s">
        <v>169</v>
      </c>
      <c r="G82" s="121">
        <v>15000</v>
      </c>
      <c r="H82" s="121">
        <v>15000</v>
      </c>
      <c r="I82" s="121">
        <v>15000</v>
      </c>
      <c r="J82" s="121">
        <v>0</v>
      </c>
      <c r="K82" s="121">
        <v>0</v>
      </c>
      <c r="L82" s="121">
        <v>0</v>
      </c>
      <c r="M82" s="121">
        <v>0</v>
      </c>
      <c r="N82" s="121">
        <v>0</v>
      </c>
      <c r="O82" s="121">
        <v>0</v>
      </c>
      <c r="P82" s="121">
        <v>0</v>
      </c>
      <c r="Q82" s="121">
        <v>0</v>
      </c>
      <c r="R82" s="121">
        <v>0</v>
      </c>
      <c r="S82" s="121">
        <v>0</v>
      </c>
      <c r="T82" s="121">
        <v>0</v>
      </c>
      <c r="U82" s="121">
        <v>0</v>
      </c>
      <c r="V82" s="121">
        <v>0</v>
      </c>
    </row>
    <row r="83" ht="30" customHeight="1" spans="1:22">
      <c r="A83" s="119">
        <v>302</v>
      </c>
      <c r="B83" s="119">
        <v>30217</v>
      </c>
      <c r="C83" s="119" t="s">
        <v>170</v>
      </c>
      <c r="D83" s="120" t="s">
        <v>137</v>
      </c>
      <c r="E83" s="120" t="s">
        <v>155</v>
      </c>
      <c r="F83" s="120" t="s">
        <v>153</v>
      </c>
      <c r="G83" s="121">
        <v>10000</v>
      </c>
      <c r="H83" s="121">
        <v>10000</v>
      </c>
      <c r="I83" s="121">
        <v>10000</v>
      </c>
      <c r="J83" s="121">
        <v>0</v>
      </c>
      <c r="K83" s="121">
        <v>0</v>
      </c>
      <c r="L83" s="121">
        <v>0</v>
      </c>
      <c r="M83" s="121"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v>0</v>
      </c>
      <c r="S83" s="121">
        <v>0</v>
      </c>
      <c r="T83" s="121">
        <v>0</v>
      </c>
      <c r="U83" s="121">
        <v>0</v>
      </c>
      <c r="V83" s="121">
        <v>0</v>
      </c>
    </row>
    <row r="84" ht="30" customHeight="1" spans="1:22">
      <c r="A84" s="119">
        <v>302</v>
      </c>
      <c r="B84" s="119">
        <v>30217</v>
      </c>
      <c r="C84" s="119" t="s">
        <v>170</v>
      </c>
      <c r="D84" s="120" t="s">
        <v>137</v>
      </c>
      <c r="E84" s="120" t="s">
        <v>155</v>
      </c>
      <c r="F84" s="120" t="s">
        <v>153</v>
      </c>
      <c r="G84" s="121">
        <v>10000</v>
      </c>
      <c r="H84" s="121">
        <v>10000</v>
      </c>
      <c r="I84" s="121">
        <v>10000</v>
      </c>
      <c r="J84" s="121">
        <v>0</v>
      </c>
      <c r="K84" s="121">
        <v>0</v>
      </c>
      <c r="L84" s="121">
        <v>0</v>
      </c>
      <c r="M84" s="121"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0</v>
      </c>
      <c r="T84" s="121">
        <v>0</v>
      </c>
      <c r="U84" s="121">
        <v>0</v>
      </c>
      <c r="V84" s="121">
        <v>0</v>
      </c>
    </row>
    <row r="85" ht="30" customHeight="1" spans="1:22">
      <c r="A85" s="119">
        <v>302</v>
      </c>
      <c r="B85" s="119">
        <v>30217</v>
      </c>
      <c r="C85" s="119" t="s">
        <v>170</v>
      </c>
      <c r="D85" s="120" t="s">
        <v>137</v>
      </c>
      <c r="E85" s="120" t="s">
        <v>155</v>
      </c>
      <c r="F85" s="120" t="s">
        <v>153</v>
      </c>
      <c r="G85" s="121">
        <v>10000</v>
      </c>
      <c r="H85" s="121">
        <v>10000</v>
      </c>
      <c r="I85" s="121">
        <v>10000</v>
      </c>
      <c r="J85" s="121">
        <v>0</v>
      </c>
      <c r="K85" s="121">
        <v>0</v>
      </c>
      <c r="L85" s="121">
        <v>0</v>
      </c>
      <c r="M85" s="121">
        <v>0</v>
      </c>
      <c r="N85" s="121"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0</v>
      </c>
      <c r="T85" s="121">
        <v>0</v>
      </c>
      <c r="U85" s="121">
        <v>0</v>
      </c>
      <c r="V85" s="121">
        <v>0</v>
      </c>
    </row>
    <row r="86" ht="30" customHeight="1" spans="1:22">
      <c r="A86" s="119">
        <v>302</v>
      </c>
      <c r="B86" s="119">
        <v>30217</v>
      </c>
      <c r="C86" s="119" t="s">
        <v>170</v>
      </c>
      <c r="D86" s="120" t="s">
        <v>156</v>
      </c>
      <c r="E86" s="120" t="s">
        <v>171</v>
      </c>
      <c r="F86" s="120" t="s">
        <v>172</v>
      </c>
      <c r="G86" s="121">
        <v>90000</v>
      </c>
      <c r="H86" s="121">
        <v>90000</v>
      </c>
      <c r="I86" s="121">
        <v>90000</v>
      </c>
      <c r="J86" s="121">
        <v>0</v>
      </c>
      <c r="K86" s="121">
        <v>0</v>
      </c>
      <c r="L86" s="121">
        <v>0</v>
      </c>
      <c r="M86" s="121">
        <v>0</v>
      </c>
      <c r="N86" s="121"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121">
        <v>0</v>
      </c>
    </row>
    <row r="87" ht="30" customHeight="1" spans="1:22">
      <c r="A87" s="119">
        <v>302</v>
      </c>
      <c r="B87" s="119">
        <v>30226</v>
      </c>
      <c r="C87" s="119" t="s">
        <v>173</v>
      </c>
      <c r="D87" s="120" t="s">
        <v>137</v>
      </c>
      <c r="E87" s="120" t="s">
        <v>155</v>
      </c>
      <c r="F87" s="120" t="s">
        <v>153</v>
      </c>
      <c r="G87" s="121">
        <v>14000</v>
      </c>
      <c r="H87" s="121">
        <v>14000</v>
      </c>
      <c r="I87" s="121">
        <v>14000</v>
      </c>
      <c r="J87" s="121">
        <v>0</v>
      </c>
      <c r="K87" s="121">
        <v>0</v>
      </c>
      <c r="L87" s="121">
        <v>0</v>
      </c>
      <c r="M87" s="121">
        <v>0</v>
      </c>
      <c r="N87" s="121">
        <v>0</v>
      </c>
      <c r="O87" s="121">
        <v>0</v>
      </c>
      <c r="P87" s="121">
        <v>0</v>
      </c>
      <c r="Q87" s="121">
        <v>0</v>
      </c>
      <c r="R87" s="121">
        <v>0</v>
      </c>
      <c r="S87" s="121">
        <v>0</v>
      </c>
      <c r="T87" s="121">
        <v>0</v>
      </c>
      <c r="U87" s="121">
        <v>0</v>
      </c>
      <c r="V87" s="121">
        <v>0</v>
      </c>
    </row>
    <row r="88" ht="30" customHeight="1" spans="1:22">
      <c r="A88" s="119">
        <v>302</v>
      </c>
      <c r="B88" s="119">
        <v>30226</v>
      </c>
      <c r="C88" s="119" t="s">
        <v>173</v>
      </c>
      <c r="D88" s="120" t="s">
        <v>137</v>
      </c>
      <c r="E88" s="120" t="s">
        <v>155</v>
      </c>
      <c r="F88" s="120" t="s">
        <v>153</v>
      </c>
      <c r="G88" s="121">
        <v>170000</v>
      </c>
      <c r="H88" s="121">
        <v>170000</v>
      </c>
      <c r="I88" s="121">
        <v>170000</v>
      </c>
      <c r="J88" s="121">
        <v>0</v>
      </c>
      <c r="K88" s="121">
        <v>0</v>
      </c>
      <c r="L88" s="121">
        <v>0</v>
      </c>
      <c r="M88" s="121"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v>0</v>
      </c>
      <c r="S88" s="121">
        <v>0</v>
      </c>
      <c r="T88" s="121">
        <v>0</v>
      </c>
      <c r="U88" s="121">
        <v>0</v>
      </c>
      <c r="V88" s="121">
        <v>0</v>
      </c>
    </row>
    <row r="89" ht="30" customHeight="1" spans="1:22">
      <c r="A89" s="119">
        <v>302</v>
      </c>
      <c r="B89" s="119">
        <v>30226</v>
      </c>
      <c r="C89" s="119" t="s">
        <v>173</v>
      </c>
      <c r="D89" s="120" t="s">
        <v>156</v>
      </c>
      <c r="E89" s="120" t="s">
        <v>174</v>
      </c>
      <c r="F89" s="120" t="s">
        <v>175</v>
      </c>
      <c r="G89" s="121">
        <v>30000</v>
      </c>
      <c r="H89" s="121">
        <v>30000</v>
      </c>
      <c r="I89" s="121">
        <v>30000</v>
      </c>
      <c r="J89" s="121">
        <v>0</v>
      </c>
      <c r="K89" s="121">
        <v>0</v>
      </c>
      <c r="L89" s="121">
        <v>0</v>
      </c>
      <c r="M89" s="121"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v>0</v>
      </c>
    </row>
    <row r="90" ht="30" customHeight="1" spans="1:22">
      <c r="A90" s="119">
        <v>302</v>
      </c>
      <c r="B90" s="119">
        <v>30228</v>
      </c>
      <c r="C90" s="119" t="s">
        <v>176</v>
      </c>
      <c r="D90" s="120" t="s">
        <v>156</v>
      </c>
      <c r="E90" s="120" t="s">
        <v>157</v>
      </c>
      <c r="F90" s="120" t="s">
        <v>158</v>
      </c>
      <c r="G90" s="121">
        <v>50000</v>
      </c>
      <c r="H90" s="121">
        <v>50000</v>
      </c>
      <c r="I90" s="121">
        <v>50000</v>
      </c>
      <c r="J90" s="121">
        <v>0</v>
      </c>
      <c r="K90" s="121">
        <v>0</v>
      </c>
      <c r="L90" s="121">
        <v>0</v>
      </c>
      <c r="M90" s="121"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121">
        <v>0</v>
      </c>
      <c r="V90" s="121">
        <v>0</v>
      </c>
    </row>
    <row r="91" ht="30" customHeight="1" spans="1:22">
      <c r="A91" s="119">
        <v>302</v>
      </c>
      <c r="B91" s="119">
        <v>30231</v>
      </c>
      <c r="C91" s="119" t="s">
        <v>177</v>
      </c>
      <c r="D91" s="120" t="s">
        <v>137</v>
      </c>
      <c r="E91" s="120" t="s">
        <v>155</v>
      </c>
      <c r="F91" s="120" t="s">
        <v>153</v>
      </c>
      <c r="G91" s="121">
        <v>22000</v>
      </c>
      <c r="H91" s="121">
        <v>22000</v>
      </c>
      <c r="I91" s="121">
        <v>22000</v>
      </c>
      <c r="J91" s="121">
        <v>0</v>
      </c>
      <c r="K91" s="121">
        <v>0</v>
      </c>
      <c r="L91" s="121">
        <v>0</v>
      </c>
      <c r="M91" s="121">
        <v>0</v>
      </c>
      <c r="N91" s="121"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v>0</v>
      </c>
    </row>
    <row r="92" ht="30" customHeight="1" spans="1:22">
      <c r="A92" s="119">
        <v>302</v>
      </c>
      <c r="B92" s="119">
        <v>30231</v>
      </c>
      <c r="C92" s="119" t="s">
        <v>177</v>
      </c>
      <c r="D92" s="120" t="s">
        <v>156</v>
      </c>
      <c r="E92" s="120" t="s">
        <v>178</v>
      </c>
      <c r="F92" s="120" t="s">
        <v>179</v>
      </c>
      <c r="G92" s="121">
        <v>50000</v>
      </c>
      <c r="H92" s="121">
        <v>50000</v>
      </c>
      <c r="I92" s="121">
        <v>50000</v>
      </c>
      <c r="J92" s="121">
        <v>0</v>
      </c>
      <c r="K92" s="121">
        <v>0</v>
      </c>
      <c r="L92" s="121">
        <v>0</v>
      </c>
      <c r="M92" s="121"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0</v>
      </c>
      <c r="T92" s="121">
        <v>0</v>
      </c>
      <c r="U92" s="121">
        <v>0</v>
      </c>
      <c r="V92" s="121">
        <v>0</v>
      </c>
    </row>
    <row r="93" ht="30" customHeight="1" spans="1:22">
      <c r="A93" s="119">
        <v>302</v>
      </c>
      <c r="B93" s="119">
        <v>30239</v>
      </c>
      <c r="C93" s="119" t="s">
        <v>180</v>
      </c>
      <c r="D93" s="120" t="s">
        <v>156</v>
      </c>
      <c r="E93" s="120" t="s">
        <v>157</v>
      </c>
      <c r="F93" s="120" t="s">
        <v>158</v>
      </c>
      <c r="G93" s="121">
        <v>227600</v>
      </c>
      <c r="H93" s="121">
        <v>227600</v>
      </c>
      <c r="I93" s="121">
        <v>227600</v>
      </c>
      <c r="J93" s="121">
        <v>0</v>
      </c>
      <c r="K93" s="121">
        <v>0</v>
      </c>
      <c r="L93" s="121">
        <v>0</v>
      </c>
      <c r="M93" s="121"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v>0</v>
      </c>
      <c r="S93" s="121">
        <v>0</v>
      </c>
      <c r="T93" s="121">
        <v>0</v>
      </c>
      <c r="U93" s="121">
        <v>0</v>
      </c>
      <c r="V93" s="121">
        <v>0</v>
      </c>
    </row>
    <row r="94" ht="30" customHeight="1" spans="1:22">
      <c r="A94" s="119">
        <v>302</v>
      </c>
      <c r="B94" s="119">
        <v>30239</v>
      </c>
      <c r="C94" s="119" t="s">
        <v>180</v>
      </c>
      <c r="D94" s="120" t="s">
        <v>137</v>
      </c>
      <c r="E94" s="120" t="s">
        <v>155</v>
      </c>
      <c r="F94" s="120" t="s">
        <v>153</v>
      </c>
      <c r="G94" s="121">
        <v>80000</v>
      </c>
      <c r="H94" s="121">
        <v>80000</v>
      </c>
      <c r="I94" s="121">
        <v>80000</v>
      </c>
      <c r="J94" s="121">
        <v>0</v>
      </c>
      <c r="K94" s="121">
        <v>0</v>
      </c>
      <c r="L94" s="121">
        <v>0</v>
      </c>
      <c r="M94" s="121">
        <v>0</v>
      </c>
      <c r="N94" s="121">
        <v>0</v>
      </c>
      <c r="O94" s="121">
        <v>0</v>
      </c>
      <c r="P94" s="121">
        <v>0</v>
      </c>
      <c r="Q94" s="121">
        <v>0</v>
      </c>
      <c r="R94" s="121">
        <v>0</v>
      </c>
      <c r="S94" s="121">
        <v>0</v>
      </c>
      <c r="T94" s="121">
        <v>0</v>
      </c>
      <c r="U94" s="121">
        <v>0</v>
      </c>
      <c r="V94" s="121">
        <v>0</v>
      </c>
    </row>
    <row r="95" ht="30" customHeight="1" spans="1:22">
      <c r="A95" s="119">
        <v>302</v>
      </c>
      <c r="B95" s="119">
        <v>30239</v>
      </c>
      <c r="C95" s="119" t="s">
        <v>180</v>
      </c>
      <c r="D95" s="120" t="s">
        <v>137</v>
      </c>
      <c r="E95" s="120" t="s">
        <v>155</v>
      </c>
      <c r="F95" s="120" t="s">
        <v>153</v>
      </c>
      <c r="G95" s="121">
        <v>70000</v>
      </c>
      <c r="H95" s="121">
        <v>70000</v>
      </c>
      <c r="I95" s="121">
        <v>70000</v>
      </c>
      <c r="J95" s="121">
        <v>0</v>
      </c>
      <c r="K95" s="121">
        <v>0</v>
      </c>
      <c r="L95" s="121">
        <v>0</v>
      </c>
      <c r="M95" s="121"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v>0</v>
      </c>
      <c r="S95" s="121">
        <v>0</v>
      </c>
      <c r="T95" s="121">
        <v>0</v>
      </c>
      <c r="U95" s="121">
        <v>0</v>
      </c>
      <c r="V95" s="121">
        <v>0</v>
      </c>
    </row>
    <row r="96" ht="30" customHeight="1" spans="1:22">
      <c r="A96" s="119">
        <v>302</v>
      </c>
      <c r="B96" s="119">
        <v>30299</v>
      </c>
      <c r="C96" s="119" t="s">
        <v>181</v>
      </c>
      <c r="D96" s="120" t="s">
        <v>156</v>
      </c>
      <c r="E96" s="120" t="s">
        <v>182</v>
      </c>
      <c r="F96" s="120" t="s">
        <v>183</v>
      </c>
      <c r="G96" s="121">
        <v>35637.12</v>
      </c>
      <c r="H96" s="121">
        <v>35637.12</v>
      </c>
      <c r="I96" s="121">
        <v>35637.12</v>
      </c>
      <c r="J96" s="121">
        <v>0</v>
      </c>
      <c r="K96" s="121">
        <v>0</v>
      </c>
      <c r="L96" s="121">
        <v>0</v>
      </c>
      <c r="M96" s="121"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v>0</v>
      </c>
      <c r="S96" s="121">
        <v>0</v>
      </c>
      <c r="T96" s="121">
        <v>0</v>
      </c>
      <c r="U96" s="121">
        <v>0</v>
      </c>
      <c r="V96" s="121">
        <v>0</v>
      </c>
    </row>
    <row r="97" ht="30" customHeight="1" spans="1:22">
      <c r="A97" s="119">
        <v>302</v>
      </c>
      <c r="B97" s="119">
        <v>30299</v>
      </c>
      <c r="C97" s="119" t="s">
        <v>181</v>
      </c>
      <c r="D97" s="120" t="s">
        <v>137</v>
      </c>
      <c r="E97" s="120" t="s">
        <v>155</v>
      </c>
      <c r="F97" s="120" t="s">
        <v>153</v>
      </c>
      <c r="G97" s="121">
        <v>5000</v>
      </c>
      <c r="H97" s="121">
        <v>5000</v>
      </c>
      <c r="I97" s="121">
        <v>5000</v>
      </c>
      <c r="J97" s="121">
        <v>0</v>
      </c>
      <c r="K97" s="121">
        <v>0</v>
      </c>
      <c r="L97" s="121">
        <v>0</v>
      </c>
      <c r="M97" s="121"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v>0</v>
      </c>
      <c r="S97" s="121">
        <v>0</v>
      </c>
      <c r="T97" s="121">
        <v>0</v>
      </c>
      <c r="U97" s="121">
        <v>0</v>
      </c>
      <c r="V97" s="121">
        <v>0</v>
      </c>
    </row>
    <row r="98" ht="30" customHeight="1" spans="1:22">
      <c r="A98" s="119">
        <v>302</v>
      </c>
      <c r="B98" s="119">
        <v>30299</v>
      </c>
      <c r="C98" s="119" t="s">
        <v>181</v>
      </c>
      <c r="D98" s="120" t="s">
        <v>137</v>
      </c>
      <c r="E98" s="120" t="s">
        <v>155</v>
      </c>
      <c r="F98" s="120" t="s">
        <v>153</v>
      </c>
      <c r="G98" s="121">
        <v>20000</v>
      </c>
      <c r="H98" s="121">
        <v>20000</v>
      </c>
      <c r="I98" s="121">
        <v>20000</v>
      </c>
      <c r="J98" s="121">
        <v>0</v>
      </c>
      <c r="K98" s="121">
        <v>0</v>
      </c>
      <c r="L98" s="121">
        <v>0</v>
      </c>
      <c r="M98" s="121">
        <v>0</v>
      </c>
      <c r="N98" s="121">
        <v>0</v>
      </c>
      <c r="O98" s="121">
        <v>0</v>
      </c>
      <c r="P98" s="121">
        <v>0</v>
      </c>
      <c r="Q98" s="121">
        <v>0</v>
      </c>
      <c r="R98" s="121">
        <v>0</v>
      </c>
      <c r="S98" s="121">
        <v>0</v>
      </c>
      <c r="T98" s="121">
        <v>0</v>
      </c>
      <c r="U98" s="121">
        <v>0</v>
      </c>
      <c r="V98" s="121">
        <v>0</v>
      </c>
    </row>
    <row r="99" ht="30" customHeight="1" spans="1:22">
      <c r="A99" s="119">
        <v>303</v>
      </c>
      <c r="B99" s="119"/>
      <c r="C99" s="119" t="s">
        <v>184</v>
      </c>
      <c r="D99" s="120"/>
      <c r="E99" s="120"/>
      <c r="F99" s="120"/>
      <c r="G99" s="121">
        <f t="shared" ref="G99:V99" si="3">SUM(G100:G101)</f>
        <v>214798.51</v>
      </c>
      <c r="H99" s="121">
        <f t="shared" si="3"/>
        <v>214798.51</v>
      </c>
      <c r="I99" s="121">
        <f t="shared" si="3"/>
        <v>214798.51</v>
      </c>
      <c r="J99" s="121">
        <f t="shared" si="3"/>
        <v>0</v>
      </c>
      <c r="K99" s="121">
        <f t="shared" si="3"/>
        <v>0</v>
      </c>
      <c r="L99" s="121">
        <f t="shared" si="3"/>
        <v>0</v>
      </c>
      <c r="M99" s="121">
        <f t="shared" si="3"/>
        <v>0</v>
      </c>
      <c r="N99" s="121">
        <f t="shared" si="3"/>
        <v>0</v>
      </c>
      <c r="O99" s="121">
        <f t="shared" si="3"/>
        <v>0</v>
      </c>
      <c r="P99" s="121">
        <f t="shared" si="3"/>
        <v>0</v>
      </c>
      <c r="Q99" s="121">
        <f t="shared" si="3"/>
        <v>0</v>
      </c>
      <c r="R99" s="121">
        <f t="shared" si="3"/>
        <v>0</v>
      </c>
      <c r="S99" s="121">
        <f t="shared" si="3"/>
        <v>0</v>
      </c>
      <c r="T99" s="121">
        <f t="shared" si="3"/>
        <v>0</v>
      </c>
      <c r="U99" s="121">
        <f t="shared" si="3"/>
        <v>0</v>
      </c>
      <c r="V99" s="121">
        <f t="shared" si="3"/>
        <v>0</v>
      </c>
    </row>
    <row r="100" ht="30" customHeight="1" spans="1:22">
      <c r="A100" s="119">
        <v>303</v>
      </c>
      <c r="B100" s="119">
        <v>30302</v>
      </c>
      <c r="C100" s="119" t="s">
        <v>185</v>
      </c>
      <c r="D100" s="120" t="s">
        <v>186</v>
      </c>
      <c r="E100" s="120" t="s">
        <v>187</v>
      </c>
      <c r="F100" s="120" t="s">
        <v>188</v>
      </c>
      <c r="G100" s="121">
        <v>111118.51</v>
      </c>
      <c r="H100" s="121">
        <v>111118.51</v>
      </c>
      <c r="I100" s="121">
        <v>111118.51</v>
      </c>
      <c r="J100" s="121">
        <v>0</v>
      </c>
      <c r="K100" s="121">
        <v>0</v>
      </c>
      <c r="L100" s="121">
        <v>0</v>
      </c>
      <c r="M100" s="121">
        <v>0</v>
      </c>
      <c r="N100" s="121">
        <v>0</v>
      </c>
      <c r="O100" s="121">
        <v>0</v>
      </c>
      <c r="P100" s="121">
        <v>0</v>
      </c>
      <c r="Q100" s="121">
        <v>0</v>
      </c>
      <c r="R100" s="121">
        <v>0</v>
      </c>
      <c r="S100" s="121">
        <v>0</v>
      </c>
      <c r="T100" s="121">
        <v>0</v>
      </c>
      <c r="U100" s="121">
        <v>0</v>
      </c>
      <c r="V100" s="121">
        <v>0</v>
      </c>
    </row>
    <row r="101" ht="30" customHeight="1" spans="1:22">
      <c r="A101" s="119">
        <v>303</v>
      </c>
      <c r="B101" s="119">
        <v>30305</v>
      </c>
      <c r="C101" s="119" t="s">
        <v>189</v>
      </c>
      <c r="D101" s="120" t="s">
        <v>186</v>
      </c>
      <c r="E101" s="120" t="s">
        <v>190</v>
      </c>
      <c r="F101" s="120" t="s">
        <v>191</v>
      </c>
      <c r="G101" s="121">
        <v>103680</v>
      </c>
      <c r="H101" s="121">
        <v>103680</v>
      </c>
      <c r="I101" s="121">
        <v>103680</v>
      </c>
      <c r="J101" s="121">
        <v>0</v>
      </c>
      <c r="K101" s="121">
        <v>0</v>
      </c>
      <c r="L101" s="121">
        <v>0</v>
      </c>
      <c r="M101" s="121">
        <v>0</v>
      </c>
      <c r="N101" s="121">
        <v>0</v>
      </c>
      <c r="O101" s="121">
        <v>0</v>
      </c>
      <c r="P101" s="121">
        <v>0</v>
      </c>
      <c r="Q101" s="121">
        <v>0</v>
      </c>
      <c r="R101" s="121">
        <v>0</v>
      </c>
      <c r="S101" s="121">
        <v>0</v>
      </c>
      <c r="T101" s="121">
        <v>0</v>
      </c>
      <c r="U101" s="121">
        <v>0</v>
      </c>
      <c r="V101" s="121">
        <v>0</v>
      </c>
    </row>
    <row r="102" ht="30" customHeight="1" spans="1:22">
      <c r="A102" s="119">
        <v>310</v>
      </c>
      <c r="B102" s="119"/>
      <c r="C102" s="119" t="s">
        <v>192</v>
      </c>
      <c r="D102" s="120"/>
      <c r="E102" s="120"/>
      <c r="F102" s="120"/>
      <c r="G102" s="121">
        <f t="shared" ref="G102:V102" si="4">G103</f>
        <v>1270380</v>
      </c>
      <c r="H102" s="121">
        <f t="shared" si="4"/>
        <v>0</v>
      </c>
      <c r="I102" s="121">
        <f t="shared" si="4"/>
        <v>0</v>
      </c>
      <c r="J102" s="121">
        <f t="shared" si="4"/>
        <v>0</v>
      </c>
      <c r="K102" s="121">
        <f t="shared" si="4"/>
        <v>0</v>
      </c>
      <c r="L102" s="121">
        <f t="shared" si="4"/>
        <v>0</v>
      </c>
      <c r="M102" s="121">
        <f t="shared" si="4"/>
        <v>0</v>
      </c>
      <c r="N102" s="121">
        <f t="shared" si="4"/>
        <v>0</v>
      </c>
      <c r="O102" s="121">
        <f t="shared" si="4"/>
        <v>0</v>
      </c>
      <c r="P102" s="121">
        <f t="shared" si="4"/>
        <v>1270380</v>
      </c>
      <c r="Q102" s="121">
        <f t="shared" si="4"/>
        <v>0</v>
      </c>
      <c r="R102" s="121">
        <f t="shared" si="4"/>
        <v>0</v>
      </c>
      <c r="S102" s="121">
        <f t="shared" si="4"/>
        <v>0</v>
      </c>
      <c r="T102" s="121">
        <f t="shared" si="4"/>
        <v>0</v>
      </c>
      <c r="U102" s="121">
        <f t="shared" si="4"/>
        <v>0</v>
      </c>
      <c r="V102" s="121">
        <f t="shared" si="4"/>
        <v>0</v>
      </c>
    </row>
    <row r="103" ht="30" customHeight="1" spans="1:22">
      <c r="A103" s="119">
        <v>310</v>
      </c>
      <c r="B103" s="119">
        <v>31011</v>
      </c>
      <c r="C103" s="119" t="s">
        <v>193</v>
      </c>
      <c r="D103" s="120" t="s">
        <v>194</v>
      </c>
      <c r="E103" s="120" t="s">
        <v>195</v>
      </c>
      <c r="F103" s="120" t="s">
        <v>196</v>
      </c>
      <c r="G103" s="121">
        <v>1270380</v>
      </c>
      <c r="H103" s="121">
        <v>0</v>
      </c>
      <c r="I103" s="121">
        <v>0</v>
      </c>
      <c r="J103" s="121">
        <v>0</v>
      </c>
      <c r="K103" s="121">
        <v>0</v>
      </c>
      <c r="L103" s="121">
        <v>0</v>
      </c>
      <c r="M103" s="121">
        <v>0</v>
      </c>
      <c r="N103" s="121">
        <v>0</v>
      </c>
      <c r="O103" s="121">
        <v>0</v>
      </c>
      <c r="P103" s="121">
        <v>1270380</v>
      </c>
      <c r="Q103" s="121">
        <v>0</v>
      </c>
      <c r="R103" s="121">
        <v>0</v>
      </c>
      <c r="S103" s="121">
        <v>0</v>
      </c>
      <c r="T103" s="121">
        <v>0</v>
      </c>
      <c r="U103" s="121">
        <v>0</v>
      </c>
      <c r="V103" s="121">
        <v>0</v>
      </c>
    </row>
  </sheetData>
  <sheetProtection formatCells="0" formatColumns="0" formatRows="0"/>
  <mergeCells count="24">
    <mergeCell ref="A1:B1"/>
    <mergeCell ref="A2:V2"/>
    <mergeCell ref="A3:C3"/>
    <mergeCell ref="U3:V3"/>
    <mergeCell ref="A4:C4"/>
    <mergeCell ref="D4:F4"/>
    <mergeCell ref="H4:V4"/>
    <mergeCell ref="H5:M5"/>
    <mergeCell ref="A5:A6"/>
    <mergeCell ref="B5:B6"/>
    <mergeCell ref="C5:C6"/>
    <mergeCell ref="D5:D6"/>
    <mergeCell ref="E5:E6"/>
    <mergeCell ref="F5:F6"/>
    <mergeCell ref="G4:G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ageMargins left="0.747916666666667" right="0.609027777777778" top="0.984027777777778" bottom="0.984027777777778" header="0.511805555555556" footer="0.511805555555556"/>
  <pageSetup paperSize="9" scale="5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38"/>
  <sheetViews>
    <sheetView showGridLines="0" showZeros="0" workbookViewId="0">
      <selection activeCell="M10" sqref="M10"/>
    </sheetView>
  </sheetViews>
  <sheetFormatPr defaultColWidth="9.16666666666667" defaultRowHeight="12.75" customHeight="1"/>
  <cols>
    <col min="1" max="1" width="36.5" customWidth="1"/>
    <col min="2" max="2" width="22.8333333333333" customWidth="1"/>
    <col min="3" max="3" width="35.8333333333333" customWidth="1"/>
    <col min="4" max="4" width="17.8333333333333" customWidth="1"/>
    <col min="5" max="5" width="16.5" customWidth="1"/>
    <col min="6" max="6" width="17.1666666666667" customWidth="1"/>
    <col min="7" max="11" width="9.16666666666667" customWidth="1"/>
    <col min="12" max="12" width="16.6666666666667" customWidth="1"/>
    <col min="13" max="248" width="9.16666666666667" customWidth="1"/>
  </cols>
  <sheetData>
    <row r="1" ht="15" customHeight="1" spans="1:1">
      <c r="A1" t="s">
        <v>197</v>
      </c>
    </row>
    <row r="2" ht="28.5" customHeight="1" spans="1:12">
      <c r="A2" s="88" t="s">
        <v>198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customHeight="1" spans="1:1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 t="s">
        <v>2</v>
      </c>
    </row>
    <row r="4" customHeight="1" spans="1:12">
      <c r="A4" s="90" t="s">
        <v>3</v>
      </c>
      <c r="B4" s="91"/>
      <c r="C4" s="92" t="s">
        <v>4</v>
      </c>
      <c r="D4" s="93"/>
      <c r="E4" s="94"/>
      <c r="F4" s="94"/>
      <c r="G4" s="94"/>
      <c r="H4" s="94"/>
      <c r="I4" s="94"/>
      <c r="J4" s="94"/>
      <c r="K4" s="94"/>
      <c r="L4" s="94"/>
    </row>
    <row r="5" ht="21.75" customHeight="1" spans="1:12">
      <c r="A5" s="95" t="s">
        <v>5</v>
      </c>
      <c r="B5" s="95" t="s">
        <v>6</v>
      </c>
      <c r="C5" s="21" t="s">
        <v>5</v>
      </c>
      <c r="D5" s="94" t="s">
        <v>10</v>
      </c>
      <c r="E5" s="94"/>
      <c r="F5" s="94"/>
      <c r="G5" s="94"/>
      <c r="H5" s="94"/>
      <c r="I5" s="94"/>
      <c r="J5" s="94"/>
      <c r="K5" s="94"/>
      <c r="L5" s="94"/>
    </row>
    <row r="6" s="85" customFormat="1" ht="28.5" customHeight="1" spans="1:35">
      <c r="A6" s="95"/>
      <c r="B6" s="95"/>
      <c r="C6" s="21"/>
      <c r="D6" s="22" t="s">
        <v>11</v>
      </c>
      <c r="E6" s="96" t="s">
        <v>12</v>
      </c>
      <c r="F6" s="97"/>
      <c r="G6" s="97"/>
      <c r="H6" s="97"/>
      <c r="I6" s="97"/>
      <c r="J6" s="112"/>
      <c r="K6" s="113" t="s">
        <v>13</v>
      </c>
      <c r="L6" s="22" t="s">
        <v>15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ht="63" customHeight="1" spans="1:12">
      <c r="A7" s="95"/>
      <c r="B7" s="95"/>
      <c r="C7" s="21"/>
      <c r="D7" s="22"/>
      <c r="E7" s="98" t="s">
        <v>20</v>
      </c>
      <c r="F7" s="98" t="s">
        <v>21</v>
      </c>
      <c r="G7" s="29" t="s">
        <v>22</v>
      </c>
      <c r="H7" s="98" t="s">
        <v>23</v>
      </c>
      <c r="I7" s="98" t="s">
        <v>24</v>
      </c>
      <c r="J7" s="98" t="s">
        <v>25</v>
      </c>
      <c r="K7" s="114"/>
      <c r="L7" s="22"/>
    </row>
    <row r="8" s="86" customFormat="1" ht="24" customHeight="1" spans="1:35">
      <c r="A8" s="99" t="s">
        <v>26</v>
      </c>
      <c r="B8" s="100">
        <v>9849000</v>
      </c>
      <c r="C8" s="101" t="s">
        <v>199</v>
      </c>
      <c r="D8" s="102">
        <v>4194614.59</v>
      </c>
      <c r="E8" s="102">
        <v>4194614.59</v>
      </c>
      <c r="F8" s="103">
        <v>4194614.59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="86" customFormat="1" ht="24" customHeight="1" spans="1:12">
      <c r="A9" s="104" t="s">
        <v>28</v>
      </c>
      <c r="B9" s="105">
        <v>9849000</v>
      </c>
      <c r="C9" s="101" t="s">
        <v>200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</row>
    <row r="10" s="86" customFormat="1" ht="24" customHeight="1" spans="1:12">
      <c r="A10" s="104" t="s">
        <v>30</v>
      </c>
      <c r="B10" s="105">
        <v>0</v>
      </c>
      <c r="C10" s="101" t="s">
        <v>201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</row>
    <row r="11" s="86" customFormat="1" ht="24" customHeight="1" spans="1:12">
      <c r="A11" s="104" t="s">
        <v>32</v>
      </c>
      <c r="B11" s="105">
        <v>0</v>
      </c>
      <c r="C11" s="101" t="s">
        <v>202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</row>
    <row r="12" s="86" customFormat="1" ht="24" customHeight="1" spans="1:12">
      <c r="A12" s="104" t="s">
        <v>34</v>
      </c>
      <c r="B12" s="105">
        <v>0</v>
      </c>
      <c r="C12" s="101" t="s">
        <v>203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</row>
    <row r="13" s="86" customFormat="1" ht="24" customHeight="1" spans="1:12">
      <c r="A13" s="104" t="s">
        <v>36</v>
      </c>
      <c r="B13" s="105">
        <v>0</v>
      </c>
      <c r="C13" s="101" t="s">
        <v>204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</row>
    <row r="14" s="86" customFormat="1" ht="24" customHeight="1" spans="1:12">
      <c r="A14" s="104" t="s">
        <v>38</v>
      </c>
      <c r="B14" s="105">
        <v>0</v>
      </c>
      <c r="C14" s="106" t="s">
        <v>205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</row>
    <row r="15" s="86" customFormat="1" ht="24" customHeight="1" spans="1:12">
      <c r="A15" s="106" t="s">
        <v>206</v>
      </c>
      <c r="B15" s="102">
        <v>1270380</v>
      </c>
      <c r="C15" s="106" t="s">
        <v>207</v>
      </c>
      <c r="D15" s="102">
        <v>835378.56</v>
      </c>
      <c r="E15" s="102">
        <v>835378.56</v>
      </c>
      <c r="F15" s="102">
        <v>835378.56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</row>
    <row r="16" s="86" customFormat="1" ht="24" customHeight="1" spans="1:12">
      <c r="A16" s="106"/>
      <c r="B16" s="102"/>
      <c r="C16" s="101" t="s">
        <v>208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</row>
    <row r="17" s="86" customFormat="1" ht="24" customHeight="1" spans="1:12">
      <c r="A17" s="106"/>
      <c r="B17" s="102"/>
      <c r="C17" s="101" t="s">
        <v>209</v>
      </c>
      <c r="D17" s="102">
        <v>1137750.04</v>
      </c>
      <c r="E17" s="102">
        <v>1137750.04</v>
      </c>
      <c r="F17" s="102">
        <v>1137750.04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</row>
    <row r="18" s="86" customFormat="1" ht="24" customHeight="1" spans="1:12">
      <c r="A18" s="106"/>
      <c r="B18" s="102"/>
      <c r="C18" s="101" t="s">
        <v>210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</row>
    <row r="19" s="86" customFormat="1" ht="24" customHeight="1" spans="1:12">
      <c r="A19" s="106"/>
      <c r="B19" s="102"/>
      <c r="C19" s="101" t="s">
        <v>211</v>
      </c>
      <c r="D19" s="102">
        <v>2272671.38</v>
      </c>
      <c r="E19" s="102">
        <v>1002291.38</v>
      </c>
      <c r="F19" s="102">
        <v>1002291.38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1270380</v>
      </c>
    </row>
    <row r="20" s="86" customFormat="1" ht="24" customHeight="1" spans="1:12">
      <c r="A20" s="106"/>
      <c r="B20" s="102"/>
      <c r="C20" s="101" t="s">
        <v>212</v>
      </c>
      <c r="D20" s="102">
        <v>2368339.55</v>
      </c>
      <c r="E20" s="102">
        <v>2368339.55</v>
      </c>
      <c r="F20" s="102">
        <v>2368339.55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</row>
    <row r="21" s="86" customFormat="1" ht="24" customHeight="1" spans="1:12">
      <c r="A21" s="106"/>
      <c r="B21" s="102"/>
      <c r="C21" s="101" t="s">
        <v>213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</row>
    <row r="22" s="86" customFormat="1" ht="24" customHeight="1" spans="1:12">
      <c r="A22" s="106"/>
      <c r="B22" s="102"/>
      <c r="C22" s="106" t="s">
        <v>214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</row>
    <row r="23" s="86" customFormat="1" ht="24" customHeight="1" spans="1:12">
      <c r="A23" s="106"/>
      <c r="B23" s="102"/>
      <c r="C23" s="106" t="s">
        <v>215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</row>
    <row r="24" s="86" customFormat="1" ht="24" customHeight="1" spans="1:12">
      <c r="A24" s="106"/>
      <c r="B24" s="102"/>
      <c r="C24" s="101" t="s">
        <v>216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</row>
    <row r="25" s="86" customFormat="1" ht="24" customHeight="1" spans="1:12">
      <c r="A25" s="106"/>
      <c r="B25" s="102"/>
      <c r="C25" s="101" t="s">
        <v>217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</row>
    <row r="26" s="86" customFormat="1" ht="24" customHeight="1" spans="1:12">
      <c r="A26" s="106"/>
      <c r="B26" s="102"/>
      <c r="C26" s="101" t="s">
        <v>218</v>
      </c>
      <c r="D26" s="102">
        <v>0</v>
      </c>
      <c r="E26" s="102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</row>
    <row r="27" s="86" customFormat="1" ht="24" customHeight="1" spans="1:12">
      <c r="A27" s="106"/>
      <c r="B27" s="102"/>
      <c r="C27" s="101" t="s">
        <v>219</v>
      </c>
      <c r="D27" s="102">
        <v>310625.88</v>
      </c>
      <c r="E27" s="102">
        <v>310625.88</v>
      </c>
      <c r="F27" s="107">
        <v>310625.88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</row>
    <row r="28" s="86" customFormat="1" ht="24" customHeight="1" spans="1:12">
      <c r="A28" s="106"/>
      <c r="B28" s="102"/>
      <c r="C28" s="101" t="s">
        <v>220</v>
      </c>
      <c r="D28" s="102">
        <v>0</v>
      </c>
      <c r="E28" s="102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</row>
    <row r="29" s="86" customFormat="1" ht="24" customHeight="1" spans="1:12">
      <c r="A29" s="106"/>
      <c r="B29" s="102"/>
      <c r="C29" s="101" t="s">
        <v>221</v>
      </c>
      <c r="D29" s="102">
        <v>0</v>
      </c>
      <c r="E29" s="102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</row>
    <row r="30" s="86" customFormat="1" ht="24" customHeight="1" spans="1:12">
      <c r="A30" s="106"/>
      <c r="B30" s="102"/>
      <c r="C30" s="101" t="s">
        <v>222</v>
      </c>
      <c r="D30" s="102">
        <v>0</v>
      </c>
      <c r="E30" s="102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</row>
    <row r="31" s="86" customFormat="1" ht="24" customHeight="1" spans="1:12">
      <c r="A31" s="106"/>
      <c r="B31" s="102"/>
      <c r="C31" s="106" t="s">
        <v>223</v>
      </c>
      <c r="D31" s="102">
        <v>0</v>
      </c>
      <c r="E31" s="102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</row>
    <row r="32" s="86" customFormat="1" ht="24" customHeight="1" spans="1:12">
      <c r="A32" s="108"/>
      <c r="B32" s="102"/>
      <c r="C32" s="106" t="s">
        <v>224</v>
      </c>
      <c r="D32" s="102">
        <v>0</v>
      </c>
      <c r="E32" s="102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107">
        <v>0</v>
      </c>
    </row>
    <row r="33" s="86" customFormat="1" ht="24" customHeight="1" spans="1:12">
      <c r="A33" s="106"/>
      <c r="B33" s="102"/>
      <c r="C33" s="101" t="s">
        <v>225</v>
      </c>
      <c r="D33" s="102">
        <v>0</v>
      </c>
      <c r="E33" s="102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</row>
    <row r="34" s="86" customFormat="1" ht="24" customHeight="1" spans="1:12">
      <c r="A34" s="106"/>
      <c r="B34" s="102"/>
      <c r="C34" s="101" t="s">
        <v>226</v>
      </c>
      <c r="D34" s="102">
        <v>0</v>
      </c>
      <c r="E34" s="102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</row>
    <row r="35" s="86" customFormat="1" ht="24" customHeight="1" spans="1:12">
      <c r="A35" s="106"/>
      <c r="B35" s="102"/>
      <c r="C35" s="101" t="s">
        <v>227</v>
      </c>
      <c r="D35" s="102">
        <v>0</v>
      </c>
      <c r="E35" s="102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</row>
    <row r="36" s="87" customFormat="1" ht="24" customHeight="1" spans="1:12">
      <c r="A36" s="106"/>
      <c r="B36" s="102"/>
      <c r="C36" s="106"/>
      <c r="D36" s="109"/>
      <c r="E36" s="109"/>
      <c r="F36" s="109"/>
      <c r="G36" s="109"/>
      <c r="H36" s="109"/>
      <c r="I36" s="109"/>
      <c r="J36" s="109"/>
      <c r="K36" s="109"/>
      <c r="L36" s="109"/>
    </row>
    <row r="37" s="87" customFormat="1" ht="24" customHeight="1" spans="1:12">
      <c r="A37" s="110"/>
      <c r="B37" s="102"/>
      <c r="C37" s="106"/>
      <c r="D37" s="109"/>
      <c r="E37" s="109"/>
      <c r="F37" s="109"/>
      <c r="G37" s="109"/>
      <c r="H37" s="109"/>
      <c r="I37" s="109"/>
      <c r="J37" s="109"/>
      <c r="K37" s="109"/>
      <c r="L37" s="109"/>
    </row>
    <row r="38" s="86" customFormat="1" ht="24" customHeight="1" spans="1:12">
      <c r="A38" s="111" t="s">
        <v>7</v>
      </c>
      <c r="B38" s="107">
        <v>11119380</v>
      </c>
      <c r="C38" s="108" t="s">
        <v>7</v>
      </c>
      <c r="D38" s="102">
        <v>11119380</v>
      </c>
      <c r="E38" s="102">
        <v>9849000</v>
      </c>
      <c r="F38" s="102">
        <v>9849000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1270380</v>
      </c>
    </row>
  </sheetData>
  <sheetProtection formatCells="0" formatColumns="0" formatRows="0"/>
  <mergeCells count="9">
    <mergeCell ref="A2:L2"/>
    <mergeCell ref="A4:B4"/>
    <mergeCell ref="E6:J6"/>
    <mergeCell ref="A5:A7"/>
    <mergeCell ref="B5:B7"/>
    <mergeCell ref="C5:C7"/>
    <mergeCell ref="D6:D7"/>
    <mergeCell ref="K6:K7"/>
    <mergeCell ref="L6:L7"/>
  </mergeCells>
  <pageMargins left="0.751388888888889" right="0.751388888888889" top="1" bottom="1" header="0.507638888888889" footer="0.507638888888889"/>
  <pageSetup paperSize="9" scale="7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6"/>
  <sheetViews>
    <sheetView showGridLines="0" showZeros="0" workbookViewId="0">
      <selection activeCell="A1" sqref="A1"/>
    </sheetView>
  </sheetViews>
  <sheetFormatPr defaultColWidth="9.66666666666667" defaultRowHeight="11.25"/>
  <cols>
    <col min="1" max="1" width="11.5" style="62" customWidth="1"/>
    <col min="2" max="2" width="8.83333333333333" style="62" customWidth="1"/>
    <col min="3" max="3" width="7.66666666666667" style="62" customWidth="1"/>
    <col min="4" max="4" width="19.5" style="62" customWidth="1"/>
    <col min="5" max="5" width="17.3333333333333" style="62" customWidth="1"/>
    <col min="6" max="6" width="17" style="62" customWidth="1"/>
    <col min="7" max="7" width="15.6666666666667" style="62" customWidth="1"/>
    <col min="8" max="8" width="16.6666666666667" style="62" customWidth="1"/>
    <col min="9" max="9" width="14.5" style="62" customWidth="1"/>
    <col min="10" max="10" width="17.1666666666667" style="62" customWidth="1"/>
    <col min="11" max="11" width="14.5" style="62" customWidth="1"/>
    <col min="12" max="12" width="17.5" style="62" customWidth="1"/>
    <col min="13" max="13" width="14.5" style="62" customWidth="1"/>
    <col min="14" max="14" width="16.6666666666667" style="62" customWidth="1"/>
    <col min="15" max="15" width="14.5" style="62" customWidth="1"/>
    <col min="16" max="247" width="9.66666666666667" style="62" customWidth="1"/>
    <col min="248" max="16384" width="9.66666666666667" style="62"/>
  </cols>
  <sheetData>
    <row r="1" ht="25.5" customHeight="1" spans="1:15">
      <c r="A1" s="63" t="s">
        <v>228</v>
      </c>
      <c r="B1" s="63"/>
      <c r="C1" s="64"/>
      <c r="D1" s="65"/>
      <c r="E1" s="66"/>
      <c r="F1" s="66"/>
      <c r="G1" s="66"/>
      <c r="H1" s="67"/>
      <c r="I1" s="66"/>
      <c r="J1" s="66"/>
      <c r="K1" s="66"/>
      <c r="L1" s="66"/>
      <c r="M1" s="66"/>
      <c r="N1" s="66"/>
      <c r="O1" s="81"/>
    </row>
    <row r="2" ht="21.75" customHeight="1" spans="1:15">
      <c r="A2" s="68" t="s">
        <v>229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ht="25.5" customHeight="1" spans="1:15">
      <c r="A3" s="69" t="s">
        <v>230</v>
      </c>
      <c r="B3" s="70"/>
      <c r="C3" s="70"/>
      <c r="D3" s="70"/>
      <c r="E3" s="66"/>
      <c r="F3" s="71"/>
      <c r="G3" s="71"/>
      <c r="H3" s="71"/>
      <c r="I3" s="71"/>
      <c r="J3" s="71"/>
      <c r="K3" s="71"/>
      <c r="L3" s="66"/>
      <c r="M3" s="66"/>
      <c r="N3" s="66"/>
      <c r="O3" s="82" t="s">
        <v>2</v>
      </c>
    </row>
    <row r="4" s="60" customFormat="1" ht="25.5" customHeight="1" spans="1:15">
      <c r="A4" s="72" t="s">
        <v>54</v>
      </c>
      <c r="B4" s="73"/>
      <c r="C4" s="73"/>
      <c r="D4" s="74" t="s">
        <v>130</v>
      </c>
      <c r="E4" s="74" t="s">
        <v>7</v>
      </c>
      <c r="F4" s="75" t="s">
        <v>113</v>
      </c>
      <c r="G4" s="75"/>
      <c r="H4" s="75"/>
      <c r="I4" s="83"/>
      <c r="J4" s="84" t="s">
        <v>114</v>
      </c>
      <c r="K4" s="75"/>
      <c r="L4" s="75"/>
      <c r="M4" s="75"/>
      <c r="N4" s="75"/>
      <c r="O4" s="83"/>
    </row>
    <row r="5" s="60" customFormat="1" ht="25.5" customHeight="1" spans="1:15">
      <c r="A5" s="76" t="s">
        <v>58</v>
      </c>
      <c r="B5" s="77" t="s">
        <v>59</v>
      </c>
      <c r="C5" s="77" t="s">
        <v>60</v>
      </c>
      <c r="D5" s="74"/>
      <c r="E5" s="74"/>
      <c r="F5" s="78" t="s">
        <v>20</v>
      </c>
      <c r="G5" s="74" t="s">
        <v>115</v>
      </c>
      <c r="H5" s="74" t="s">
        <v>116</v>
      </c>
      <c r="I5" s="74" t="s">
        <v>184</v>
      </c>
      <c r="J5" s="74" t="s">
        <v>20</v>
      </c>
      <c r="K5" s="74" t="s">
        <v>118</v>
      </c>
      <c r="L5" s="74" t="s">
        <v>119</v>
      </c>
      <c r="M5" s="74" t="s">
        <v>120</v>
      </c>
      <c r="N5" s="74" t="s">
        <v>121</v>
      </c>
      <c r="O5" s="74" t="s">
        <v>122</v>
      </c>
    </row>
    <row r="6" s="61" customFormat="1" ht="29.25" customHeight="1" spans="1:15">
      <c r="A6" s="79"/>
      <c r="B6" s="79"/>
      <c r="C6" s="79"/>
      <c r="D6" s="74" t="s">
        <v>11</v>
      </c>
      <c r="E6" s="80">
        <f t="shared" ref="E6:O6" si="0">E7+E11+E31+E45+E47+E50</f>
        <v>9849000</v>
      </c>
      <c r="F6" s="80">
        <f t="shared" si="0"/>
        <v>5997961.58</v>
      </c>
      <c r="G6" s="80">
        <f t="shared" si="0"/>
        <v>4621925.95</v>
      </c>
      <c r="H6" s="80">
        <f t="shared" si="0"/>
        <v>1161237.12</v>
      </c>
      <c r="I6" s="80">
        <f t="shared" si="0"/>
        <v>214798.51</v>
      </c>
      <c r="J6" s="80">
        <f t="shared" si="0"/>
        <v>3851038.42</v>
      </c>
      <c r="K6" s="80">
        <f t="shared" si="0"/>
        <v>0</v>
      </c>
      <c r="L6" s="80">
        <f t="shared" si="0"/>
        <v>2705038.42</v>
      </c>
      <c r="M6" s="80">
        <f t="shared" si="0"/>
        <v>0</v>
      </c>
      <c r="N6" s="80">
        <f t="shared" si="0"/>
        <v>1146000</v>
      </c>
      <c r="O6" s="80">
        <f t="shared" si="0"/>
        <v>0</v>
      </c>
    </row>
    <row r="7" s="60" customFormat="1" ht="29.25" customHeight="1" spans="1:15">
      <c r="A7" s="79" t="s">
        <v>67</v>
      </c>
      <c r="B7" s="79"/>
      <c r="C7" s="79"/>
      <c r="D7" s="74" t="s">
        <v>231</v>
      </c>
      <c r="E7" s="80">
        <f t="shared" ref="E7:O7" si="1">SUM(E8:E10)</f>
        <v>4194614.59</v>
      </c>
      <c r="F7" s="80">
        <f t="shared" si="1"/>
        <v>2968614.59</v>
      </c>
      <c r="G7" s="80">
        <f t="shared" si="1"/>
        <v>2093378.96</v>
      </c>
      <c r="H7" s="80">
        <f t="shared" si="1"/>
        <v>698237.12</v>
      </c>
      <c r="I7" s="80">
        <f t="shared" si="1"/>
        <v>176998.51</v>
      </c>
      <c r="J7" s="80">
        <f t="shared" si="1"/>
        <v>1226000</v>
      </c>
      <c r="K7" s="80">
        <f t="shared" si="1"/>
        <v>0</v>
      </c>
      <c r="L7" s="80">
        <f t="shared" si="1"/>
        <v>230000</v>
      </c>
      <c r="M7" s="80">
        <f t="shared" si="1"/>
        <v>0</v>
      </c>
      <c r="N7" s="80">
        <f t="shared" si="1"/>
        <v>996000</v>
      </c>
      <c r="O7" s="80">
        <f t="shared" si="1"/>
        <v>0</v>
      </c>
    </row>
    <row r="8" s="60" customFormat="1" ht="29.25" customHeight="1" spans="1:15">
      <c r="A8" s="79" t="s">
        <v>232</v>
      </c>
      <c r="B8" s="79" t="s">
        <v>68</v>
      </c>
      <c r="C8" s="79" t="s">
        <v>69</v>
      </c>
      <c r="D8" s="74" t="s">
        <v>71</v>
      </c>
      <c r="E8" s="80">
        <v>3272201.02</v>
      </c>
      <c r="F8" s="80">
        <v>2782201.02</v>
      </c>
      <c r="G8" s="80">
        <v>1906965.39</v>
      </c>
      <c r="H8" s="80">
        <v>698237.12</v>
      </c>
      <c r="I8" s="80">
        <v>176998.51</v>
      </c>
      <c r="J8" s="80">
        <v>490000</v>
      </c>
      <c r="K8" s="80">
        <v>0</v>
      </c>
      <c r="L8" s="80">
        <v>230000</v>
      </c>
      <c r="M8" s="80">
        <v>0</v>
      </c>
      <c r="N8" s="80">
        <v>260000</v>
      </c>
      <c r="O8" s="80">
        <v>0</v>
      </c>
    </row>
    <row r="9" s="60" customFormat="1" ht="29.25" customHeight="1" spans="1:15">
      <c r="A9" s="79" t="s">
        <v>232</v>
      </c>
      <c r="B9" s="79" t="s">
        <v>68</v>
      </c>
      <c r="C9" s="79" t="s">
        <v>72</v>
      </c>
      <c r="D9" s="74" t="s">
        <v>73</v>
      </c>
      <c r="E9" s="80">
        <v>56000</v>
      </c>
      <c r="F9" s="80">
        <v>0</v>
      </c>
      <c r="G9" s="80">
        <v>0</v>
      </c>
      <c r="H9" s="80">
        <v>0</v>
      </c>
      <c r="I9" s="80">
        <v>0</v>
      </c>
      <c r="J9" s="80">
        <v>56000</v>
      </c>
      <c r="K9" s="80">
        <v>0</v>
      </c>
      <c r="L9" s="80">
        <v>0</v>
      </c>
      <c r="M9" s="80">
        <v>0</v>
      </c>
      <c r="N9" s="80">
        <v>56000</v>
      </c>
      <c r="O9" s="80">
        <v>0</v>
      </c>
    </row>
    <row r="10" ht="29.25" customHeight="1" spans="1:15">
      <c r="A10" s="79" t="s">
        <v>232</v>
      </c>
      <c r="B10" s="79" t="s">
        <v>72</v>
      </c>
      <c r="C10" s="79" t="s">
        <v>72</v>
      </c>
      <c r="D10" s="74" t="s">
        <v>107</v>
      </c>
      <c r="E10" s="80">
        <v>866413.57</v>
      </c>
      <c r="F10" s="80">
        <v>186413.57</v>
      </c>
      <c r="G10" s="80">
        <v>186413.57</v>
      </c>
      <c r="H10" s="80">
        <v>0</v>
      </c>
      <c r="I10" s="80">
        <v>0</v>
      </c>
      <c r="J10" s="80">
        <v>680000</v>
      </c>
      <c r="K10" s="80">
        <v>0</v>
      </c>
      <c r="L10" s="80">
        <v>0</v>
      </c>
      <c r="M10" s="80">
        <v>0</v>
      </c>
      <c r="N10" s="80">
        <v>680000</v>
      </c>
      <c r="O10" s="80">
        <v>0</v>
      </c>
    </row>
    <row r="11" ht="29.25" customHeight="1" spans="1:15">
      <c r="A11" s="79" t="s">
        <v>74</v>
      </c>
      <c r="B11" s="79"/>
      <c r="C11" s="79"/>
      <c r="D11" s="74" t="s">
        <v>233</v>
      </c>
      <c r="E11" s="80">
        <f t="shared" ref="E11:O11" si="2">SUM(E12:E30)</f>
        <v>835378.56</v>
      </c>
      <c r="F11" s="80">
        <f t="shared" si="2"/>
        <v>835378.56</v>
      </c>
      <c r="G11" s="80">
        <f t="shared" si="2"/>
        <v>797578.56</v>
      </c>
      <c r="H11" s="80">
        <f t="shared" si="2"/>
        <v>0</v>
      </c>
      <c r="I11" s="80">
        <f t="shared" si="2"/>
        <v>37800</v>
      </c>
      <c r="J11" s="80">
        <f t="shared" si="2"/>
        <v>0</v>
      </c>
      <c r="K11" s="80">
        <f t="shared" si="2"/>
        <v>0</v>
      </c>
      <c r="L11" s="80">
        <f t="shared" si="2"/>
        <v>0</v>
      </c>
      <c r="M11" s="80">
        <f t="shared" si="2"/>
        <v>0</v>
      </c>
      <c r="N11" s="80">
        <f t="shared" si="2"/>
        <v>0</v>
      </c>
      <c r="O11" s="80">
        <f t="shared" si="2"/>
        <v>0</v>
      </c>
    </row>
    <row r="12" ht="29.25" customHeight="1" spans="1:15">
      <c r="A12" s="79" t="s">
        <v>234</v>
      </c>
      <c r="B12" s="79" t="s">
        <v>69</v>
      </c>
      <c r="C12" s="79" t="s">
        <v>72</v>
      </c>
      <c r="D12" s="74" t="s">
        <v>110</v>
      </c>
      <c r="E12" s="80">
        <v>64243.38</v>
      </c>
      <c r="F12" s="80">
        <v>64243.38</v>
      </c>
      <c r="G12" s="80">
        <v>64243.38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</row>
    <row r="13" ht="29.25" customHeight="1" spans="1:15">
      <c r="A13" s="79" t="s">
        <v>234</v>
      </c>
      <c r="B13" s="79" t="s">
        <v>75</v>
      </c>
      <c r="C13" s="79" t="s">
        <v>69</v>
      </c>
      <c r="D13" s="74" t="s">
        <v>76</v>
      </c>
      <c r="E13" s="80">
        <v>37800</v>
      </c>
      <c r="F13" s="80">
        <v>37800</v>
      </c>
      <c r="G13" s="80">
        <v>0</v>
      </c>
      <c r="H13" s="80">
        <v>0</v>
      </c>
      <c r="I13" s="80">
        <v>37800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</row>
    <row r="14" ht="29.25" customHeight="1" spans="1:15">
      <c r="A14" s="79" t="s">
        <v>234</v>
      </c>
      <c r="B14" s="79" t="s">
        <v>75</v>
      </c>
      <c r="C14" s="79" t="s">
        <v>75</v>
      </c>
      <c r="D14" s="74" t="s">
        <v>77</v>
      </c>
      <c r="E14" s="80">
        <v>66542.4</v>
      </c>
      <c r="F14" s="80">
        <v>66542.4</v>
      </c>
      <c r="G14" s="80">
        <v>66542.4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</row>
    <row r="15" ht="29.25" customHeight="1" spans="1:15">
      <c r="A15" s="79" t="s">
        <v>234</v>
      </c>
      <c r="B15" s="79" t="s">
        <v>75</v>
      </c>
      <c r="C15" s="79" t="s">
        <v>75</v>
      </c>
      <c r="D15" s="74" t="s">
        <v>77</v>
      </c>
      <c r="E15" s="80">
        <v>30928.8</v>
      </c>
      <c r="F15" s="80">
        <v>30928.8</v>
      </c>
      <c r="G15" s="80">
        <v>30928.8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</row>
    <row r="16" ht="29.25" customHeight="1" spans="1:15">
      <c r="A16" s="79" t="s">
        <v>234</v>
      </c>
      <c r="B16" s="79" t="s">
        <v>75</v>
      </c>
      <c r="C16" s="79" t="s">
        <v>75</v>
      </c>
      <c r="D16" s="74" t="s">
        <v>77</v>
      </c>
      <c r="E16" s="80">
        <v>273668.2</v>
      </c>
      <c r="F16" s="80">
        <v>273668.2</v>
      </c>
      <c r="G16" s="80">
        <v>273668.2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</row>
    <row r="17" ht="29.25" customHeight="1" spans="1:15">
      <c r="A17" s="79" t="s">
        <v>234</v>
      </c>
      <c r="B17" s="79" t="s">
        <v>75</v>
      </c>
      <c r="C17" s="79" t="s">
        <v>75</v>
      </c>
      <c r="D17" s="74" t="s">
        <v>77</v>
      </c>
      <c r="E17" s="80">
        <v>10675.2</v>
      </c>
      <c r="F17" s="80">
        <v>10675.2</v>
      </c>
      <c r="G17" s="80">
        <v>10675.2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</row>
    <row r="18" ht="29.25" customHeight="1" spans="1:15">
      <c r="A18" s="79" t="s">
        <v>234</v>
      </c>
      <c r="B18" s="79" t="s">
        <v>75</v>
      </c>
      <c r="C18" s="79" t="s">
        <v>75</v>
      </c>
      <c r="D18" s="74" t="s">
        <v>77</v>
      </c>
      <c r="E18" s="80">
        <v>75669.6</v>
      </c>
      <c r="F18" s="80">
        <v>75669.6</v>
      </c>
      <c r="G18" s="80">
        <v>75669.6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</row>
    <row r="19" ht="29.25" customHeight="1" spans="1:15">
      <c r="A19" s="79" t="s">
        <v>234</v>
      </c>
      <c r="B19" s="79" t="s">
        <v>75</v>
      </c>
      <c r="C19" s="79" t="s">
        <v>75</v>
      </c>
      <c r="D19" s="74" t="s">
        <v>77</v>
      </c>
      <c r="E19" s="80">
        <v>60225.6</v>
      </c>
      <c r="F19" s="80">
        <v>60225.6</v>
      </c>
      <c r="G19" s="80">
        <v>60225.6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</row>
    <row r="20" ht="29.25" customHeight="1" spans="1:15">
      <c r="A20" s="79" t="s">
        <v>234</v>
      </c>
      <c r="B20" s="79" t="s">
        <v>75</v>
      </c>
      <c r="C20" s="79" t="s">
        <v>78</v>
      </c>
      <c r="D20" s="74" t="s">
        <v>79</v>
      </c>
      <c r="E20" s="80">
        <v>109467.28</v>
      </c>
      <c r="F20" s="80">
        <v>109467.28</v>
      </c>
      <c r="G20" s="80">
        <v>109467.28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</row>
    <row r="21" ht="29.25" customHeight="1" spans="1:15">
      <c r="A21" s="79" t="s">
        <v>234</v>
      </c>
      <c r="B21" s="79" t="s">
        <v>75</v>
      </c>
      <c r="C21" s="79" t="s">
        <v>78</v>
      </c>
      <c r="D21" s="74" t="s">
        <v>79</v>
      </c>
      <c r="E21" s="80">
        <v>30267.84</v>
      </c>
      <c r="F21" s="80">
        <v>30267.84</v>
      </c>
      <c r="G21" s="80">
        <v>30267.84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</row>
    <row r="22" ht="29.25" customHeight="1" spans="1:15">
      <c r="A22" s="79" t="s">
        <v>234</v>
      </c>
      <c r="B22" s="79" t="s">
        <v>75</v>
      </c>
      <c r="C22" s="79" t="s">
        <v>78</v>
      </c>
      <c r="D22" s="74" t="s">
        <v>79</v>
      </c>
      <c r="E22" s="80">
        <v>24090.24</v>
      </c>
      <c r="F22" s="80">
        <v>24090.24</v>
      </c>
      <c r="G22" s="80">
        <v>24090.24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</row>
    <row r="23" ht="29.25" customHeight="1" spans="1:15">
      <c r="A23" s="79" t="s">
        <v>234</v>
      </c>
      <c r="B23" s="79" t="s">
        <v>75</v>
      </c>
      <c r="C23" s="79" t="s">
        <v>78</v>
      </c>
      <c r="D23" s="74" t="s">
        <v>79</v>
      </c>
      <c r="E23" s="80">
        <v>12371.52</v>
      </c>
      <c r="F23" s="80">
        <v>12371.52</v>
      </c>
      <c r="G23" s="80">
        <v>12371.52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</row>
    <row r="24" ht="29.25" customHeight="1" spans="1:15">
      <c r="A24" s="79" t="s">
        <v>234</v>
      </c>
      <c r="B24" s="79" t="s">
        <v>75</v>
      </c>
      <c r="C24" s="79" t="s">
        <v>78</v>
      </c>
      <c r="D24" s="74" t="s">
        <v>79</v>
      </c>
      <c r="E24" s="80">
        <v>26616.96</v>
      </c>
      <c r="F24" s="80">
        <v>26616.96</v>
      </c>
      <c r="G24" s="80">
        <v>26616.96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</row>
    <row r="25" ht="29.25" customHeight="1" spans="1:15">
      <c r="A25" s="79" t="s">
        <v>234</v>
      </c>
      <c r="B25" s="79" t="s">
        <v>75</v>
      </c>
      <c r="C25" s="79" t="s">
        <v>78</v>
      </c>
      <c r="D25" s="74" t="s">
        <v>79</v>
      </c>
      <c r="E25" s="80">
        <v>4270.08</v>
      </c>
      <c r="F25" s="80">
        <v>4270.08</v>
      </c>
      <c r="G25" s="80">
        <v>4270.08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</row>
    <row r="26" ht="29.25" customHeight="1" spans="1:15">
      <c r="A26" s="79" t="s">
        <v>234</v>
      </c>
      <c r="B26" s="79" t="s">
        <v>72</v>
      </c>
      <c r="C26" s="79" t="s">
        <v>69</v>
      </c>
      <c r="D26" s="74" t="s">
        <v>92</v>
      </c>
      <c r="E26" s="80">
        <v>1082.51</v>
      </c>
      <c r="F26" s="80">
        <v>1082.51</v>
      </c>
      <c r="G26" s="80">
        <v>1082.51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</row>
    <row r="27" ht="29.25" customHeight="1" spans="1:15">
      <c r="A27" s="79" t="s">
        <v>234</v>
      </c>
      <c r="B27" s="79" t="s">
        <v>72</v>
      </c>
      <c r="C27" s="79" t="s">
        <v>69</v>
      </c>
      <c r="D27" s="74" t="s">
        <v>92</v>
      </c>
      <c r="E27" s="80">
        <v>373.63</v>
      </c>
      <c r="F27" s="80">
        <v>373.63</v>
      </c>
      <c r="G27" s="80">
        <v>373.63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</row>
    <row r="28" ht="29.25" customHeight="1" spans="1:15">
      <c r="A28" s="79" t="s">
        <v>234</v>
      </c>
      <c r="B28" s="79" t="s">
        <v>72</v>
      </c>
      <c r="C28" s="79" t="s">
        <v>69</v>
      </c>
      <c r="D28" s="74" t="s">
        <v>92</v>
      </c>
      <c r="E28" s="80">
        <v>2107.9</v>
      </c>
      <c r="F28" s="80">
        <v>2107.9</v>
      </c>
      <c r="G28" s="80">
        <v>2107.9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</row>
    <row r="29" ht="29.25" customHeight="1" spans="1:15">
      <c r="A29" s="79" t="s">
        <v>234</v>
      </c>
      <c r="B29" s="79" t="s">
        <v>72</v>
      </c>
      <c r="C29" s="79" t="s">
        <v>69</v>
      </c>
      <c r="D29" s="74" t="s">
        <v>92</v>
      </c>
      <c r="E29" s="80">
        <v>2328.98</v>
      </c>
      <c r="F29" s="80">
        <v>2328.98</v>
      </c>
      <c r="G29" s="80">
        <v>2328.98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</row>
    <row r="30" ht="29.25" customHeight="1" spans="1:15">
      <c r="A30" s="79" t="s">
        <v>234</v>
      </c>
      <c r="B30" s="79" t="s">
        <v>72</v>
      </c>
      <c r="C30" s="79" t="s">
        <v>69</v>
      </c>
      <c r="D30" s="74" t="s">
        <v>92</v>
      </c>
      <c r="E30" s="80">
        <v>2648.44</v>
      </c>
      <c r="F30" s="80">
        <v>2648.44</v>
      </c>
      <c r="G30" s="80">
        <v>2648.44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</row>
    <row r="31" ht="29.25" customHeight="1" spans="1:15">
      <c r="A31" s="79" t="s">
        <v>80</v>
      </c>
      <c r="B31" s="79"/>
      <c r="C31" s="79"/>
      <c r="D31" s="74" t="s">
        <v>235</v>
      </c>
      <c r="E31" s="80">
        <f t="shared" ref="E31:O31" si="3">SUM(E32:E44)</f>
        <v>1137750.04</v>
      </c>
      <c r="F31" s="80">
        <f t="shared" si="3"/>
        <v>987750.04</v>
      </c>
      <c r="G31" s="80">
        <f t="shared" si="3"/>
        <v>601750.04</v>
      </c>
      <c r="H31" s="80">
        <f t="shared" si="3"/>
        <v>386000</v>
      </c>
      <c r="I31" s="80">
        <f t="shared" si="3"/>
        <v>0</v>
      </c>
      <c r="J31" s="80">
        <f t="shared" si="3"/>
        <v>150000</v>
      </c>
      <c r="K31" s="80">
        <f t="shared" si="3"/>
        <v>0</v>
      </c>
      <c r="L31" s="80">
        <f t="shared" si="3"/>
        <v>0</v>
      </c>
      <c r="M31" s="80">
        <f t="shared" si="3"/>
        <v>0</v>
      </c>
      <c r="N31" s="80">
        <f t="shared" si="3"/>
        <v>150000</v>
      </c>
      <c r="O31" s="80">
        <f t="shared" si="3"/>
        <v>0</v>
      </c>
    </row>
    <row r="32" ht="29.25" customHeight="1" spans="1:15">
      <c r="A32" s="79" t="s">
        <v>236</v>
      </c>
      <c r="B32" s="79" t="s">
        <v>93</v>
      </c>
      <c r="C32" s="79" t="s">
        <v>72</v>
      </c>
      <c r="D32" s="74" t="s">
        <v>94</v>
      </c>
      <c r="E32" s="80">
        <v>938431.76</v>
      </c>
      <c r="F32" s="80">
        <v>788431.76</v>
      </c>
      <c r="G32" s="80">
        <v>402431.76</v>
      </c>
      <c r="H32" s="80">
        <v>386000</v>
      </c>
      <c r="I32" s="80">
        <v>0</v>
      </c>
      <c r="J32" s="80">
        <v>150000</v>
      </c>
      <c r="K32" s="80">
        <v>0</v>
      </c>
      <c r="L32" s="80">
        <v>0</v>
      </c>
      <c r="M32" s="80">
        <v>0</v>
      </c>
      <c r="N32" s="80">
        <v>150000</v>
      </c>
      <c r="O32" s="80">
        <v>0</v>
      </c>
    </row>
    <row r="33" ht="29.25" customHeight="1" spans="1:15">
      <c r="A33" s="79" t="s">
        <v>236</v>
      </c>
      <c r="B33" s="79" t="s">
        <v>81</v>
      </c>
      <c r="C33" s="79" t="s">
        <v>69</v>
      </c>
      <c r="D33" s="74" t="s">
        <v>82</v>
      </c>
      <c r="E33" s="80">
        <v>95783.87</v>
      </c>
      <c r="F33" s="80">
        <v>95783.87</v>
      </c>
      <c r="G33" s="80">
        <v>95783.87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</row>
    <row r="34" ht="29.25" customHeight="1" spans="1:15">
      <c r="A34" s="79" t="s">
        <v>236</v>
      </c>
      <c r="B34" s="79" t="s">
        <v>81</v>
      </c>
      <c r="C34" s="79" t="s">
        <v>86</v>
      </c>
      <c r="D34" s="74" t="s">
        <v>95</v>
      </c>
      <c r="E34" s="80">
        <v>21078.96</v>
      </c>
      <c r="F34" s="80">
        <v>21078.96</v>
      </c>
      <c r="G34" s="80">
        <v>21078.96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</row>
    <row r="35" ht="29.25" customHeight="1" spans="1:15">
      <c r="A35" s="79" t="s">
        <v>236</v>
      </c>
      <c r="B35" s="79" t="s">
        <v>81</v>
      </c>
      <c r="C35" s="79" t="s">
        <v>86</v>
      </c>
      <c r="D35" s="74" t="s">
        <v>95</v>
      </c>
      <c r="E35" s="80">
        <v>10825.08</v>
      </c>
      <c r="F35" s="80">
        <v>10825.08</v>
      </c>
      <c r="G35" s="80">
        <v>10825.08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</row>
    <row r="36" ht="29.25" customHeight="1" spans="1:15">
      <c r="A36" s="79" t="s">
        <v>236</v>
      </c>
      <c r="B36" s="79" t="s">
        <v>81</v>
      </c>
      <c r="C36" s="79" t="s">
        <v>86</v>
      </c>
      <c r="D36" s="74" t="s">
        <v>95</v>
      </c>
      <c r="E36" s="80">
        <v>3736.32</v>
      </c>
      <c r="F36" s="80">
        <v>3736.32</v>
      </c>
      <c r="G36" s="80">
        <v>3736.32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</row>
    <row r="37" ht="29.25" customHeight="1" spans="1:15">
      <c r="A37" s="79" t="s">
        <v>236</v>
      </c>
      <c r="B37" s="79" t="s">
        <v>81</v>
      </c>
      <c r="C37" s="79" t="s">
        <v>86</v>
      </c>
      <c r="D37" s="74" t="s">
        <v>95</v>
      </c>
      <c r="E37" s="80">
        <v>23289.84</v>
      </c>
      <c r="F37" s="80">
        <v>23289.84</v>
      </c>
      <c r="G37" s="80">
        <v>23289.84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</row>
    <row r="38" ht="29.25" customHeight="1" spans="1:15">
      <c r="A38" s="79" t="s">
        <v>236</v>
      </c>
      <c r="B38" s="79" t="s">
        <v>81</v>
      </c>
      <c r="C38" s="79" t="s">
        <v>86</v>
      </c>
      <c r="D38" s="74" t="s">
        <v>95</v>
      </c>
      <c r="E38" s="80">
        <v>26484.36</v>
      </c>
      <c r="F38" s="80">
        <v>26484.36</v>
      </c>
      <c r="G38" s="80">
        <v>26484.36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</row>
    <row r="39" ht="29.25" customHeight="1" spans="1:15">
      <c r="A39" s="79" t="s">
        <v>236</v>
      </c>
      <c r="B39" s="79" t="s">
        <v>81</v>
      </c>
      <c r="C39" s="79" t="s">
        <v>72</v>
      </c>
      <c r="D39" s="74" t="s">
        <v>83</v>
      </c>
      <c r="E39" s="80">
        <v>2328.98</v>
      </c>
      <c r="F39" s="80">
        <v>2328.98</v>
      </c>
      <c r="G39" s="80">
        <v>2328.98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</row>
    <row r="40" ht="29.25" customHeight="1" spans="1:15">
      <c r="A40" s="79" t="s">
        <v>236</v>
      </c>
      <c r="B40" s="79" t="s">
        <v>81</v>
      </c>
      <c r="C40" s="79" t="s">
        <v>72</v>
      </c>
      <c r="D40" s="74" t="s">
        <v>83</v>
      </c>
      <c r="E40" s="80">
        <v>2107.9</v>
      </c>
      <c r="F40" s="80">
        <v>2107.9</v>
      </c>
      <c r="G40" s="80">
        <v>2107.9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</row>
    <row r="41" ht="29.25" customHeight="1" spans="1:15">
      <c r="A41" s="79" t="s">
        <v>236</v>
      </c>
      <c r="B41" s="79" t="s">
        <v>81</v>
      </c>
      <c r="C41" s="79" t="s">
        <v>72</v>
      </c>
      <c r="D41" s="74" t="s">
        <v>83</v>
      </c>
      <c r="E41" s="80">
        <v>9578.39</v>
      </c>
      <c r="F41" s="80">
        <v>9578.39</v>
      </c>
      <c r="G41" s="80">
        <v>9578.39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</row>
    <row r="42" ht="29.25" customHeight="1" spans="1:15">
      <c r="A42" s="79" t="s">
        <v>236</v>
      </c>
      <c r="B42" s="79" t="s">
        <v>81</v>
      </c>
      <c r="C42" s="79" t="s">
        <v>72</v>
      </c>
      <c r="D42" s="74" t="s">
        <v>83</v>
      </c>
      <c r="E42" s="80">
        <v>373.63</v>
      </c>
      <c r="F42" s="80">
        <v>373.63</v>
      </c>
      <c r="G42" s="80">
        <v>373.63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</row>
    <row r="43" ht="29.25" customHeight="1" spans="1:15">
      <c r="A43" s="79" t="s">
        <v>236</v>
      </c>
      <c r="B43" s="79" t="s">
        <v>81</v>
      </c>
      <c r="C43" s="79" t="s">
        <v>72</v>
      </c>
      <c r="D43" s="74" t="s">
        <v>83</v>
      </c>
      <c r="E43" s="80">
        <v>1082.51</v>
      </c>
      <c r="F43" s="80">
        <v>1082.51</v>
      </c>
      <c r="G43" s="80">
        <v>1082.51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</row>
    <row r="44" ht="29.25" customHeight="1" spans="1:15">
      <c r="A44" s="79" t="s">
        <v>236</v>
      </c>
      <c r="B44" s="79" t="s">
        <v>81</v>
      </c>
      <c r="C44" s="79" t="s">
        <v>72</v>
      </c>
      <c r="D44" s="74" t="s">
        <v>83</v>
      </c>
      <c r="E44" s="80">
        <v>2648.44</v>
      </c>
      <c r="F44" s="80">
        <v>2648.44</v>
      </c>
      <c r="G44" s="80">
        <v>2648.44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</row>
    <row r="45" ht="29.25" customHeight="1" spans="1:15">
      <c r="A45" s="79" t="s">
        <v>84</v>
      </c>
      <c r="B45" s="79"/>
      <c r="C45" s="79"/>
      <c r="D45" s="74" t="s">
        <v>237</v>
      </c>
      <c r="E45" s="80">
        <f t="shared" ref="E45:O45" si="4">E46</f>
        <v>1002291.38</v>
      </c>
      <c r="F45" s="80">
        <f t="shared" si="4"/>
        <v>522291.38</v>
      </c>
      <c r="G45" s="80">
        <f t="shared" si="4"/>
        <v>455291.38</v>
      </c>
      <c r="H45" s="80">
        <f t="shared" si="4"/>
        <v>67000</v>
      </c>
      <c r="I45" s="80">
        <f t="shared" si="4"/>
        <v>0</v>
      </c>
      <c r="J45" s="80">
        <f t="shared" si="4"/>
        <v>480000</v>
      </c>
      <c r="K45" s="80">
        <f t="shared" si="4"/>
        <v>0</v>
      </c>
      <c r="L45" s="80">
        <f t="shared" si="4"/>
        <v>480000</v>
      </c>
      <c r="M45" s="80">
        <f t="shared" si="4"/>
        <v>0</v>
      </c>
      <c r="N45" s="80">
        <f t="shared" si="4"/>
        <v>0</v>
      </c>
      <c r="O45" s="80">
        <f t="shared" si="4"/>
        <v>0</v>
      </c>
    </row>
    <row r="46" ht="29.25" customHeight="1" spans="1:15">
      <c r="A46" s="79" t="s">
        <v>238</v>
      </c>
      <c r="B46" s="79" t="s">
        <v>69</v>
      </c>
      <c r="C46" s="79" t="s">
        <v>72</v>
      </c>
      <c r="D46" s="74" t="s">
        <v>104</v>
      </c>
      <c r="E46" s="80">
        <v>1002291.38</v>
      </c>
      <c r="F46" s="80">
        <v>522291.38</v>
      </c>
      <c r="G46" s="80">
        <v>455291.38</v>
      </c>
      <c r="H46" s="80">
        <v>67000</v>
      </c>
      <c r="I46" s="80">
        <v>0</v>
      </c>
      <c r="J46" s="80">
        <v>480000</v>
      </c>
      <c r="K46" s="80">
        <v>0</v>
      </c>
      <c r="L46" s="80">
        <v>480000</v>
      </c>
      <c r="M46" s="80">
        <v>0</v>
      </c>
      <c r="N46" s="80">
        <v>0</v>
      </c>
      <c r="O46" s="80">
        <v>0</v>
      </c>
    </row>
    <row r="47" ht="29.25" customHeight="1" spans="1:15">
      <c r="A47" s="79" t="s">
        <v>98</v>
      </c>
      <c r="B47" s="79"/>
      <c r="C47" s="79"/>
      <c r="D47" s="74" t="s">
        <v>239</v>
      </c>
      <c r="E47" s="80">
        <f t="shared" ref="E47:O47" si="5">SUM(E48:E49)</f>
        <v>2368339.55</v>
      </c>
      <c r="F47" s="80">
        <f t="shared" si="5"/>
        <v>373301.13</v>
      </c>
      <c r="G47" s="80">
        <f t="shared" si="5"/>
        <v>363301.13</v>
      </c>
      <c r="H47" s="80">
        <f t="shared" si="5"/>
        <v>10000</v>
      </c>
      <c r="I47" s="80">
        <f t="shared" si="5"/>
        <v>0</v>
      </c>
      <c r="J47" s="80">
        <f t="shared" si="5"/>
        <v>1995038.42</v>
      </c>
      <c r="K47" s="80">
        <f t="shared" si="5"/>
        <v>0</v>
      </c>
      <c r="L47" s="80">
        <f t="shared" si="5"/>
        <v>1995038.42</v>
      </c>
      <c r="M47" s="80">
        <f t="shared" si="5"/>
        <v>0</v>
      </c>
      <c r="N47" s="80">
        <f t="shared" si="5"/>
        <v>0</v>
      </c>
      <c r="O47" s="80">
        <f t="shared" si="5"/>
        <v>0</v>
      </c>
    </row>
    <row r="48" ht="29.25" customHeight="1" spans="1:15">
      <c r="A48" s="79" t="s">
        <v>240</v>
      </c>
      <c r="B48" s="79" t="s">
        <v>69</v>
      </c>
      <c r="C48" s="79" t="s">
        <v>99</v>
      </c>
      <c r="D48" s="74" t="s">
        <v>100</v>
      </c>
      <c r="E48" s="80">
        <v>373301.13</v>
      </c>
      <c r="F48" s="80">
        <v>373301.13</v>
      </c>
      <c r="G48" s="80">
        <v>363301.13</v>
      </c>
      <c r="H48" s="80">
        <v>10000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</row>
    <row r="49" ht="29.25" customHeight="1" spans="1:15">
      <c r="A49" s="79" t="s">
        <v>240</v>
      </c>
      <c r="B49" s="79" t="s">
        <v>93</v>
      </c>
      <c r="C49" s="79" t="s">
        <v>75</v>
      </c>
      <c r="D49" s="74" t="s">
        <v>101</v>
      </c>
      <c r="E49" s="80">
        <v>1995038.42</v>
      </c>
      <c r="F49" s="80">
        <v>0</v>
      </c>
      <c r="G49" s="80">
        <v>0</v>
      </c>
      <c r="H49" s="80">
        <v>0</v>
      </c>
      <c r="I49" s="80">
        <v>0</v>
      </c>
      <c r="J49" s="80">
        <v>1995038.42</v>
      </c>
      <c r="K49" s="80">
        <v>0</v>
      </c>
      <c r="L49" s="80">
        <v>1995038.42</v>
      </c>
      <c r="M49" s="80">
        <v>0</v>
      </c>
      <c r="N49" s="80">
        <v>0</v>
      </c>
      <c r="O49" s="80">
        <v>0</v>
      </c>
    </row>
    <row r="50" ht="29.25" customHeight="1" spans="1:15">
      <c r="A50" s="79" t="s">
        <v>88</v>
      </c>
      <c r="B50" s="79"/>
      <c r="C50" s="79"/>
      <c r="D50" s="74" t="s">
        <v>241</v>
      </c>
      <c r="E50" s="80">
        <f t="shared" ref="E50:O50" si="6">SUM(E51:E56)</f>
        <v>310625.88</v>
      </c>
      <c r="F50" s="80">
        <f t="shared" si="6"/>
        <v>310625.88</v>
      </c>
      <c r="G50" s="80">
        <f t="shared" si="6"/>
        <v>310625.88</v>
      </c>
      <c r="H50" s="80">
        <f t="shared" si="6"/>
        <v>0</v>
      </c>
      <c r="I50" s="80">
        <f t="shared" si="6"/>
        <v>0</v>
      </c>
      <c r="J50" s="80">
        <f t="shared" si="6"/>
        <v>0</v>
      </c>
      <c r="K50" s="80">
        <f t="shared" si="6"/>
        <v>0</v>
      </c>
      <c r="L50" s="80">
        <f t="shared" si="6"/>
        <v>0</v>
      </c>
      <c r="M50" s="80">
        <f t="shared" si="6"/>
        <v>0</v>
      </c>
      <c r="N50" s="80">
        <f t="shared" si="6"/>
        <v>0</v>
      </c>
      <c r="O50" s="80">
        <f t="shared" si="6"/>
        <v>0</v>
      </c>
    </row>
    <row r="51" ht="29.25" customHeight="1" spans="1:15">
      <c r="A51" s="79" t="s">
        <v>242</v>
      </c>
      <c r="B51" s="79" t="s">
        <v>86</v>
      </c>
      <c r="C51" s="79" t="s">
        <v>69</v>
      </c>
      <c r="D51" s="74" t="s">
        <v>89</v>
      </c>
      <c r="E51" s="80">
        <v>39925.44</v>
      </c>
      <c r="F51" s="80">
        <v>39925.44</v>
      </c>
      <c r="G51" s="80">
        <v>39925.44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</row>
    <row r="52" ht="29.25" customHeight="1" spans="1:15">
      <c r="A52" s="79" t="s">
        <v>242</v>
      </c>
      <c r="B52" s="79" t="s">
        <v>86</v>
      </c>
      <c r="C52" s="79" t="s">
        <v>69</v>
      </c>
      <c r="D52" s="74" t="s">
        <v>89</v>
      </c>
      <c r="E52" s="80">
        <v>18557.28</v>
      </c>
      <c r="F52" s="80">
        <v>18557.28</v>
      </c>
      <c r="G52" s="80">
        <v>18557.28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</row>
    <row r="53" ht="29.25" customHeight="1" spans="1:15">
      <c r="A53" s="79" t="s">
        <v>242</v>
      </c>
      <c r="B53" s="79" t="s">
        <v>86</v>
      </c>
      <c r="C53" s="79" t="s">
        <v>69</v>
      </c>
      <c r="D53" s="74" t="s">
        <v>89</v>
      </c>
      <c r="E53" s="80">
        <v>164200.92</v>
      </c>
      <c r="F53" s="80">
        <v>164200.92</v>
      </c>
      <c r="G53" s="80">
        <v>164200.92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</row>
    <row r="54" ht="29.25" customHeight="1" spans="1:15">
      <c r="A54" s="79" t="s">
        <v>242</v>
      </c>
      <c r="B54" s="79" t="s">
        <v>86</v>
      </c>
      <c r="C54" s="79" t="s">
        <v>69</v>
      </c>
      <c r="D54" s="74" t="s">
        <v>89</v>
      </c>
      <c r="E54" s="80">
        <v>36135.36</v>
      </c>
      <c r="F54" s="80">
        <v>36135.36</v>
      </c>
      <c r="G54" s="80">
        <v>36135.36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</row>
    <row r="55" ht="29.25" customHeight="1" spans="1:15">
      <c r="A55" s="79" t="s">
        <v>242</v>
      </c>
      <c r="B55" s="79" t="s">
        <v>86</v>
      </c>
      <c r="C55" s="79" t="s">
        <v>69</v>
      </c>
      <c r="D55" s="74" t="s">
        <v>89</v>
      </c>
      <c r="E55" s="80">
        <v>45401.76</v>
      </c>
      <c r="F55" s="80">
        <v>45401.76</v>
      </c>
      <c r="G55" s="80">
        <v>45401.76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</row>
    <row r="56" ht="29.25" customHeight="1" spans="1:15">
      <c r="A56" s="79" t="s">
        <v>242</v>
      </c>
      <c r="B56" s="79" t="s">
        <v>86</v>
      </c>
      <c r="C56" s="79" t="s">
        <v>69</v>
      </c>
      <c r="D56" s="74" t="s">
        <v>89</v>
      </c>
      <c r="E56" s="80">
        <v>6405.12</v>
      </c>
      <c r="F56" s="80">
        <v>6405.12</v>
      </c>
      <c r="G56" s="80">
        <v>6405.12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</row>
  </sheetData>
  <sheetProtection formatCells="0" formatColumns="0" formatRows="0"/>
  <mergeCells count="4">
    <mergeCell ref="A2:O2"/>
    <mergeCell ref="A3:D3"/>
    <mergeCell ref="D4:D5"/>
    <mergeCell ref="E4:E5"/>
  </mergeCells>
  <pageMargins left="1.40902777777778" right="1.29791666666667" top="1" bottom="1" header="0.507638888888889" footer="0.507638888888889"/>
  <pageSetup paperSize="9" scale="5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Y109"/>
  <sheetViews>
    <sheetView showGridLines="0" showZeros="0" workbookViewId="0">
      <selection activeCell="A1" sqref="A1:B1"/>
    </sheetView>
  </sheetViews>
  <sheetFormatPr defaultColWidth="9.16666666666667" defaultRowHeight="11.25"/>
  <cols>
    <col min="1" max="1" width="26.8333333333333" style="46" customWidth="1"/>
    <col min="2" max="2" width="25.6666666666667" style="46" customWidth="1"/>
    <col min="3" max="3" width="37.1666666666667" style="46" customWidth="1"/>
    <col min="4" max="4" width="33.3333333333333" style="46" customWidth="1"/>
    <col min="5" max="5" width="40" style="46" customWidth="1"/>
    <col min="6" max="181" width="9.16666666666667" style="46" customWidth="1"/>
    <col min="182" max="16384" width="9.16666666666667" style="46"/>
  </cols>
  <sheetData>
    <row r="1" ht="18.75" customHeight="1" spans="1:181">
      <c r="A1" s="47" t="s">
        <v>243</v>
      </c>
      <c r="B1" s="47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</row>
    <row r="2" ht="25.5" customHeight="1" spans="1:181">
      <c r="A2" s="49" t="s">
        <v>244</v>
      </c>
      <c r="B2" s="49"/>
      <c r="C2" s="49"/>
      <c r="D2" s="49"/>
      <c r="E2" s="49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</row>
    <row r="3" ht="29.25" customHeight="1" spans="1:181">
      <c r="A3" s="50"/>
      <c r="B3" s="51"/>
      <c r="C3" s="51"/>
      <c r="D3" s="51"/>
      <c r="E3" s="51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</row>
    <row r="4" s="44" customFormat="1" ht="22.5" customHeight="1" spans="1:181">
      <c r="A4" s="52" t="s">
        <v>54</v>
      </c>
      <c r="B4" s="52"/>
      <c r="C4" s="53" t="s">
        <v>56</v>
      </c>
      <c r="D4" s="54" t="s">
        <v>12</v>
      </c>
      <c r="E4" s="54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</row>
    <row r="5" s="44" customFormat="1" ht="18" customHeight="1" spans="1:181">
      <c r="A5" s="55" t="s">
        <v>58</v>
      </c>
      <c r="B5" s="55" t="s">
        <v>59</v>
      </c>
      <c r="C5" s="53"/>
      <c r="D5" s="56" t="s">
        <v>20</v>
      </c>
      <c r="E5" s="56" t="s">
        <v>245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</row>
    <row r="6" s="44" customFormat="1" ht="16.5" customHeight="1" spans="1:181">
      <c r="A6" s="57"/>
      <c r="B6" s="57"/>
      <c r="C6" s="53"/>
      <c r="D6" s="56"/>
      <c r="E6" s="56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</row>
    <row r="7" s="45" customFormat="1" ht="30.75" customHeight="1" spans="1:181">
      <c r="A7" s="58"/>
      <c r="B7" s="58"/>
      <c r="C7" s="58" t="s">
        <v>11</v>
      </c>
      <c r="D7" s="59">
        <f>D8+D35+D56+D69+D88+D99</f>
        <v>5997961.58</v>
      </c>
      <c r="E7" s="59">
        <f>E8+E35+E56+E69+E88+E99</f>
        <v>5997961.58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</row>
    <row r="8" ht="30.75" customHeight="1" spans="1:5">
      <c r="A8" s="58"/>
      <c r="B8" s="58"/>
      <c r="C8" s="58" t="s">
        <v>66</v>
      </c>
      <c r="D8" s="59">
        <f>D9+D18+D32</f>
        <v>3472699.68</v>
      </c>
      <c r="E8" s="59">
        <f>E9+E18+E32</f>
        <v>3472699.68</v>
      </c>
    </row>
    <row r="9" ht="30.75" customHeight="1" spans="1:5">
      <c r="A9" s="58">
        <v>301</v>
      </c>
      <c r="B9" s="58"/>
      <c r="C9" s="58" t="s">
        <v>246</v>
      </c>
      <c r="D9" s="59">
        <f>SUM(D10:D17)</f>
        <v>2559664.05</v>
      </c>
      <c r="E9" s="59">
        <f>SUM(E10:E17)</f>
        <v>2559664.05</v>
      </c>
    </row>
    <row r="10" ht="30.75" customHeight="1" spans="1:5">
      <c r="A10" s="58">
        <v>301</v>
      </c>
      <c r="B10" s="58">
        <v>30101</v>
      </c>
      <c r="C10" s="58" t="s">
        <v>247</v>
      </c>
      <c r="D10" s="59">
        <v>870564</v>
      </c>
      <c r="E10" s="59">
        <v>870564</v>
      </c>
    </row>
    <row r="11" ht="30.75" customHeight="1" spans="1:5">
      <c r="A11" s="58">
        <v>301</v>
      </c>
      <c r="B11" s="58">
        <v>30102</v>
      </c>
      <c r="C11" s="58" t="s">
        <v>248</v>
      </c>
      <c r="D11" s="59">
        <v>761087.39</v>
      </c>
      <c r="E11" s="59">
        <v>761087.39</v>
      </c>
    </row>
    <row r="12" ht="30.75" customHeight="1" spans="1:5">
      <c r="A12" s="58">
        <v>301</v>
      </c>
      <c r="B12" s="58">
        <v>30103</v>
      </c>
      <c r="C12" s="58" t="s">
        <v>249</v>
      </c>
      <c r="D12" s="59">
        <v>275314</v>
      </c>
      <c r="E12" s="59">
        <v>275314</v>
      </c>
    </row>
    <row r="13" ht="30.75" customHeight="1" spans="1:5">
      <c r="A13" s="58">
        <v>301</v>
      </c>
      <c r="B13" s="58">
        <v>30108</v>
      </c>
      <c r="C13" s="58" t="s">
        <v>250</v>
      </c>
      <c r="D13" s="59">
        <v>273668.2</v>
      </c>
      <c r="E13" s="59">
        <v>273668.2</v>
      </c>
    </row>
    <row r="14" ht="30.75" customHeight="1" spans="1:5">
      <c r="A14" s="58">
        <v>301</v>
      </c>
      <c r="B14" s="58">
        <v>30109</v>
      </c>
      <c r="C14" s="58" t="s">
        <v>251</v>
      </c>
      <c r="D14" s="59">
        <v>109467.28</v>
      </c>
      <c r="E14" s="59">
        <v>109467.28</v>
      </c>
    </row>
    <row r="15" ht="30.75" customHeight="1" spans="1:5">
      <c r="A15" s="58">
        <v>301</v>
      </c>
      <c r="B15" s="58">
        <v>30110</v>
      </c>
      <c r="C15" s="58" t="s">
        <v>252</v>
      </c>
      <c r="D15" s="59">
        <v>95783.87</v>
      </c>
      <c r="E15" s="59">
        <v>95783.87</v>
      </c>
    </row>
    <row r="16" ht="30.75" customHeight="1" spans="1:5">
      <c r="A16" s="58">
        <v>301</v>
      </c>
      <c r="B16" s="58">
        <v>30112</v>
      </c>
      <c r="C16" s="58" t="s">
        <v>253</v>
      </c>
      <c r="D16" s="59">
        <v>9578.39</v>
      </c>
      <c r="E16" s="59">
        <v>9578.39</v>
      </c>
    </row>
    <row r="17" ht="30.75" customHeight="1" spans="1:5">
      <c r="A17" s="58">
        <v>301</v>
      </c>
      <c r="B17" s="58">
        <v>30113</v>
      </c>
      <c r="C17" s="58" t="s">
        <v>254</v>
      </c>
      <c r="D17" s="59">
        <v>164200.92</v>
      </c>
      <c r="E17" s="59">
        <v>164200.92</v>
      </c>
    </row>
    <row r="18" ht="30.75" customHeight="1" spans="1:5">
      <c r="A18" s="58">
        <v>302</v>
      </c>
      <c r="B18" s="58"/>
      <c r="C18" s="58" t="s">
        <v>255</v>
      </c>
      <c r="D18" s="59">
        <f>SUM(D19:D31)</f>
        <v>698237.12</v>
      </c>
      <c r="E18" s="59">
        <f>SUM(E19:E31)</f>
        <v>698237.12</v>
      </c>
    </row>
    <row r="19" ht="30.75" customHeight="1" spans="1:5">
      <c r="A19" s="58">
        <v>302</v>
      </c>
      <c r="B19" s="58">
        <v>30201</v>
      </c>
      <c r="C19" s="58" t="s">
        <v>256</v>
      </c>
      <c r="D19" s="59">
        <v>75000</v>
      </c>
      <c r="E19" s="59">
        <v>75000</v>
      </c>
    </row>
    <row r="20" ht="30.75" customHeight="1" spans="1:5">
      <c r="A20" s="58">
        <v>302</v>
      </c>
      <c r="B20" s="58">
        <v>30205</v>
      </c>
      <c r="C20" s="58" t="s">
        <v>257</v>
      </c>
      <c r="D20" s="59">
        <v>10000</v>
      </c>
      <c r="E20" s="59">
        <v>10000</v>
      </c>
    </row>
    <row r="21" ht="30.75" customHeight="1" spans="1:5">
      <c r="A21" s="58">
        <v>302</v>
      </c>
      <c r="B21" s="58">
        <v>30206</v>
      </c>
      <c r="C21" s="58" t="s">
        <v>258</v>
      </c>
      <c r="D21" s="59">
        <v>50000</v>
      </c>
      <c r="E21" s="59">
        <v>50000</v>
      </c>
    </row>
    <row r="22" ht="30.75" customHeight="1" spans="1:5">
      <c r="A22" s="58">
        <v>302</v>
      </c>
      <c r="B22" s="58">
        <v>30207</v>
      </c>
      <c r="C22" s="58" t="s">
        <v>259</v>
      </c>
      <c r="D22" s="59">
        <v>15000</v>
      </c>
      <c r="E22" s="59">
        <v>15000</v>
      </c>
    </row>
    <row r="23" ht="30.75" customHeight="1" spans="1:5">
      <c r="A23" s="58">
        <v>302</v>
      </c>
      <c r="B23" s="58">
        <v>30211</v>
      </c>
      <c r="C23" s="58" t="s">
        <v>260</v>
      </c>
      <c r="D23" s="59">
        <v>20000</v>
      </c>
      <c r="E23" s="59">
        <v>20000</v>
      </c>
    </row>
    <row r="24" ht="30.75" customHeight="1" spans="1:5">
      <c r="A24" s="58">
        <v>302</v>
      </c>
      <c r="B24" s="58">
        <v>30213</v>
      </c>
      <c r="C24" s="58" t="s">
        <v>261</v>
      </c>
      <c r="D24" s="59">
        <v>30000</v>
      </c>
      <c r="E24" s="59">
        <v>30000</v>
      </c>
    </row>
    <row r="25" ht="30.75" customHeight="1" spans="1:5">
      <c r="A25" s="58">
        <v>302</v>
      </c>
      <c r="B25" s="58">
        <v>30216</v>
      </c>
      <c r="C25" s="58" t="s">
        <v>262</v>
      </c>
      <c r="D25" s="59">
        <v>15000</v>
      </c>
      <c r="E25" s="59">
        <v>15000</v>
      </c>
    </row>
    <row r="26" ht="30.75" customHeight="1" spans="1:5">
      <c r="A26" s="58">
        <v>302</v>
      </c>
      <c r="B26" s="58">
        <v>30217</v>
      </c>
      <c r="C26" s="58" t="s">
        <v>263</v>
      </c>
      <c r="D26" s="59">
        <v>90000</v>
      </c>
      <c r="E26" s="59">
        <v>90000</v>
      </c>
    </row>
    <row r="27" ht="30.75" customHeight="1" spans="1:5">
      <c r="A27" s="58">
        <v>302</v>
      </c>
      <c r="B27" s="58">
        <v>30226</v>
      </c>
      <c r="C27" s="58" t="s">
        <v>264</v>
      </c>
      <c r="D27" s="59">
        <v>30000</v>
      </c>
      <c r="E27" s="59">
        <v>30000</v>
      </c>
    </row>
    <row r="28" ht="30.75" customHeight="1" spans="1:5">
      <c r="A28" s="58">
        <v>302</v>
      </c>
      <c r="B28" s="58">
        <v>30228</v>
      </c>
      <c r="C28" s="58" t="s">
        <v>265</v>
      </c>
      <c r="D28" s="59">
        <v>50000</v>
      </c>
      <c r="E28" s="59">
        <v>50000</v>
      </c>
    </row>
    <row r="29" ht="30.75" customHeight="1" spans="1:5">
      <c r="A29" s="58">
        <v>302</v>
      </c>
      <c r="B29" s="58">
        <v>30231</v>
      </c>
      <c r="C29" s="58" t="s">
        <v>266</v>
      </c>
      <c r="D29" s="59">
        <v>50000</v>
      </c>
      <c r="E29" s="59">
        <v>50000</v>
      </c>
    </row>
    <row r="30" ht="30.75" customHeight="1" spans="1:5">
      <c r="A30" s="58">
        <v>302</v>
      </c>
      <c r="B30" s="58">
        <v>30239</v>
      </c>
      <c r="C30" s="58" t="s">
        <v>267</v>
      </c>
      <c r="D30" s="59">
        <v>227600</v>
      </c>
      <c r="E30" s="59">
        <v>227600</v>
      </c>
    </row>
    <row r="31" ht="30.75" customHeight="1" spans="1:5">
      <c r="A31" s="58">
        <v>302</v>
      </c>
      <c r="B31" s="58">
        <v>30299</v>
      </c>
      <c r="C31" s="58" t="s">
        <v>268</v>
      </c>
      <c r="D31" s="59">
        <v>35637.12</v>
      </c>
      <c r="E31" s="59">
        <v>35637.12</v>
      </c>
    </row>
    <row r="32" ht="30.75" customHeight="1" spans="1:5">
      <c r="A32" s="58">
        <v>303</v>
      </c>
      <c r="B32" s="58"/>
      <c r="C32" s="58" t="s">
        <v>269</v>
      </c>
      <c r="D32" s="59">
        <f>SUM(D33:D34)</f>
        <v>214798.51</v>
      </c>
      <c r="E32" s="59">
        <f>SUM(E33:E34)</f>
        <v>214798.51</v>
      </c>
    </row>
    <row r="33" ht="30.75" customHeight="1" spans="1:5">
      <c r="A33" s="58">
        <v>303</v>
      </c>
      <c r="B33" s="58">
        <v>30302</v>
      </c>
      <c r="C33" s="58" t="s">
        <v>270</v>
      </c>
      <c r="D33" s="59">
        <v>111118.51</v>
      </c>
      <c r="E33" s="59">
        <v>111118.51</v>
      </c>
    </row>
    <row r="34" ht="30.75" customHeight="1" spans="1:5">
      <c r="A34" s="58">
        <v>303</v>
      </c>
      <c r="B34" s="58">
        <v>30305</v>
      </c>
      <c r="C34" s="58" t="s">
        <v>271</v>
      </c>
      <c r="D34" s="59">
        <v>103680</v>
      </c>
      <c r="E34" s="59">
        <v>103680</v>
      </c>
    </row>
    <row r="35" ht="30.75" customHeight="1" spans="1:5">
      <c r="A35" s="58"/>
      <c r="B35" s="58"/>
      <c r="C35" s="58" t="s">
        <v>91</v>
      </c>
      <c r="D35" s="59">
        <f>D36+D46</f>
        <v>949464.36</v>
      </c>
      <c r="E35" s="59">
        <f>E36+E46</f>
        <v>949464.36</v>
      </c>
    </row>
    <row r="36" ht="30.75" customHeight="1" spans="1:5">
      <c r="A36" s="58">
        <v>301</v>
      </c>
      <c r="B36" s="58"/>
      <c r="C36" s="58" t="s">
        <v>246</v>
      </c>
      <c r="D36" s="59">
        <f>SUM(D37:D45)</f>
        <v>563464.36</v>
      </c>
      <c r="E36" s="59">
        <f>SUM(E37:E45)</f>
        <v>563464.36</v>
      </c>
    </row>
    <row r="37" ht="30.75" customHeight="1" spans="1:5">
      <c r="A37" s="58">
        <v>301</v>
      </c>
      <c r="B37" s="58">
        <v>30101</v>
      </c>
      <c r="C37" s="58" t="s">
        <v>247</v>
      </c>
      <c r="D37" s="59">
        <v>228780</v>
      </c>
      <c r="E37" s="59">
        <v>228780</v>
      </c>
    </row>
    <row r="38" ht="30.75" customHeight="1" spans="1:5">
      <c r="A38" s="58">
        <v>301</v>
      </c>
      <c r="B38" s="58">
        <v>30102</v>
      </c>
      <c r="C38" s="58" t="s">
        <v>248</v>
      </c>
      <c r="D38" s="59">
        <v>28844.76</v>
      </c>
      <c r="E38" s="59">
        <v>28844.76</v>
      </c>
    </row>
    <row r="39" ht="30.75" customHeight="1" spans="1:5">
      <c r="A39" s="58">
        <v>301</v>
      </c>
      <c r="B39" s="58">
        <v>30103</v>
      </c>
      <c r="C39" s="58" t="s">
        <v>249</v>
      </c>
      <c r="D39" s="59">
        <v>41955</v>
      </c>
      <c r="E39" s="59">
        <v>41955</v>
      </c>
    </row>
    <row r="40" ht="30.75" customHeight="1" spans="1:5">
      <c r="A40" s="58">
        <v>301</v>
      </c>
      <c r="B40" s="58">
        <v>30107</v>
      </c>
      <c r="C40" s="58" t="s">
        <v>272</v>
      </c>
      <c r="D40" s="59">
        <v>102852</v>
      </c>
      <c r="E40" s="59">
        <v>102852</v>
      </c>
    </row>
    <row r="41" ht="30.75" customHeight="1" spans="1:5">
      <c r="A41" s="58">
        <v>301</v>
      </c>
      <c r="B41" s="58">
        <v>30108</v>
      </c>
      <c r="C41" s="58" t="s">
        <v>250</v>
      </c>
      <c r="D41" s="59">
        <v>66542.4</v>
      </c>
      <c r="E41" s="59">
        <v>66542.4</v>
      </c>
    </row>
    <row r="42" ht="30.75" customHeight="1" spans="1:5">
      <c r="A42" s="58">
        <v>301</v>
      </c>
      <c r="B42" s="58">
        <v>30109</v>
      </c>
      <c r="C42" s="58" t="s">
        <v>251</v>
      </c>
      <c r="D42" s="59">
        <v>26616.96</v>
      </c>
      <c r="E42" s="59">
        <v>26616.96</v>
      </c>
    </row>
    <row r="43" ht="30.75" customHeight="1" spans="1:5">
      <c r="A43" s="58">
        <v>301</v>
      </c>
      <c r="B43" s="58">
        <v>30110</v>
      </c>
      <c r="C43" s="58" t="s">
        <v>252</v>
      </c>
      <c r="D43" s="59">
        <v>23289.84</v>
      </c>
      <c r="E43" s="59">
        <v>23289.84</v>
      </c>
    </row>
    <row r="44" ht="30.75" customHeight="1" spans="1:5">
      <c r="A44" s="58">
        <v>301</v>
      </c>
      <c r="B44" s="58">
        <v>30112</v>
      </c>
      <c r="C44" s="58" t="s">
        <v>253</v>
      </c>
      <c r="D44" s="59">
        <v>4657.96</v>
      </c>
      <c r="E44" s="59">
        <v>4657.96</v>
      </c>
    </row>
    <row r="45" ht="30.75" customHeight="1" spans="1:5">
      <c r="A45" s="58">
        <v>301</v>
      </c>
      <c r="B45" s="58">
        <v>30113</v>
      </c>
      <c r="C45" s="58" t="s">
        <v>254</v>
      </c>
      <c r="D45" s="59">
        <v>39925.44</v>
      </c>
      <c r="E45" s="59">
        <v>39925.44</v>
      </c>
    </row>
    <row r="46" ht="30.75" customHeight="1" spans="1:5">
      <c r="A46" s="58">
        <v>302</v>
      </c>
      <c r="B46" s="58"/>
      <c r="C46" s="58" t="s">
        <v>255</v>
      </c>
      <c r="D46" s="59">
        <f>SUM(D47:D55)</f>
        <v>386000</v>
      </c>
      <c r="E46" s="59">
        <f>SUM(E47:E55)</f>
        <v>386000</v>
      </c>
    </row>
    <row r="47" ht="30.75" customHeight="1" spans="1:5">
      <c r="A47" s="58">
        <v>302</v>
      </c>
      <c r="B47" s="58">
        <v>30201</v>
      </c>
      <c r="C47" s="58" t="s">
        <v>256</v>
      </c>
      <c r="D47" s="59">
        <v>130000</v>
      </c>
      <c r="E47" s="59">
        <v>130000</v>
      </c>
    </row>
    <row r="48" ht="30.75" customHeight="1" spans="1:5">
      <c r="A48" s="58">
        <v>302</v>
      </c>
      <c r="B48" s="58">
        <v>30206</v>
      </c>
      <c r="C48" s="58" t="s">
        <v>258</v>
      </c>
      <c r="D48" s="59">
        <v>50000</v>
      </c>
      <c r="E48" s="59">
        <v>50000</v>
      </c>
    </row>
    <row r="49" ht="30.75" customHeight="1" spans="1:5">
      <c r="A49" s="58">
        <v>302</v>
      </c>
      <c r="B49" s="58">
        <v>30211</v>
      </c>
      <c r="C49" s="58" t="s">
        <v>260</v>
      </c>
      <c r="D49" s="59">
        <v>10000</v>
      </c>
      <c r="E49" s="59">
        <v>10000</v>
      </c>
    </row>
    <row r="50" ht="30.75" customHeight="1" spans="1:5">
      <c r="A50" s="58">
        <v>302</v>
      </c>
      <c r="B50" s="58">
        <v>30213</v>
      </c>
      <c r="C50" s="58" t="s">
        <v>261</v>
      </c>
      <c r="D50" s="59">
        <v>50000</v>
      </c>
      <c r="E50" s="59">
        <v>50000</v>
      </c>
    </row>
    <row r="51" ht="30.75" customHeight="1" spans="1:5">
      <c r="A51" s="58">
        <v>302</v>
      </c>
      <c r="B51" s="58">
        <v>30217</v>
      </c>
      <c r="C51" s="58" t="s">
        <v>263</v>
      </c>
      <c r="D51" s="59">
        <v>10000</v>
      </c>
      <c r="E51" s="59">
        <v>10000</v>
      </c>
    </row>
    <row r="52" ht="30.75" customHeight="1" spans="1:5">
      <c r="A52" s="58">
        <v>302</v>
      </c>
      <c r="B52" s="58">
        <v>30226</v>
      </c>
      <c r="C52" s="58" t="s">
        <v>264</v>
      </c>
      <c r="D52" s="59">
        <v>14000</v>
      </c>
      <c r="E52" s="59">
        <v>14000</v>
      </c>
    </row>
    <row r="53" ht="30.75" customHeight="1" spans="1:5">
      <c r="A53" s="58">
        <v>302</v>
      </c>
      <c r="B53" s="58">
        <v>30231</v>
      </c>
      <c r="C53" s="58" t="s">
        <v>266</v>
      </c>
      <c r="D53" s="59">
        <v>22000</v>
      </c>
      <c r="E53" s="59">
        <v>22000</v>
      </c>
    </row>
    <row r="54" ht="30.75" customHeight="1" spans="1:5">
      <c r="A54" s="58">
        <v>302</v>
      </c>
      <c r="B54" s="58">
        <v>30239</v>
      </c>
      <c r="C54" s="58" t="s">
        <v>267</v>
      </c>
      <c r="D54" s="59">
        <v>80000</v>
      </c>
      <c r="E54" s="59">
        <v>80000</v>
      </c>
    </row>
    <row r="55" ht="30.75" customHeight="1" spans="1:5">
      <c r="A55" s="58">
        <v>302</v>
      </c>
      <c r="B55" s="58">
        <v>30299</v>
      </c>
      <c r="C55" s="58" t="s">
        <v>268</v>
      </c>
      <c r="D55" s="59">
        <v>20000</v>
      </c>
      <c r="E55" s="59">
        <v>20000</v>
      </c>
    </row>
    <row r="56" ht="30.75" customHeight="1" spans="1:5">
      <c r="A56" s="58"/>
      <c r="B56" s="58"/>
      <c r="C56" s="58" t="s">
        <v>97</v>
      </c>
      <c r="D56" s="59">
        <f>D57+D67</f>
        <v>519047.09</v>
      </c>
      <c r="E56" s="59">
        <f>E57+E67</f>
        <v>519047.09</v>
      </c>
    </row>
    <row r="57" ht="30.75" customHeight="1" spans="1:5">
      <c r="A57" s="58">
        <v>301</v>
      </c>
      <c r="B57" s="58"/>
      <c r="C57" s="58" t="s">
        <v>246</v>
      </c>
      <c r="D57" s="59">
        <f>SUM(D58:D66)</f>
        <v>509047.09</v>
      </c>
      <c r="E57" s="59">
        <f>SUM(E58:E66)</f>
        <v>509047.09</v>
      </c>
    </row>
    <row r="58" ht="30.75" customHeight="1" spans="1:5">
      <c r="A58" s="58">
        <v>301</v>
      </c>
      <c r="B58" s="58">
        <v>30101</v>
      </c>
      <c r="C58" s="58" t="s">
        <v>247</v>
      </c>
      <c r="D58" s="59">
        <v>205548</v>
      </c>
      <c r="E58" s="59">
        <v>205548</v>
      </c>
    </row>
    <row r="59" ht="30.75" customHeight="1" spans="1:5">
      <c r="A59" s="58">
        <v>301</v>
      </c>
      <c r="B59" s="58">
        <v>30102</v>
      </c>
      <c r="C59" s="58" t="s">
        <v>248</v>
      </c>
      <c r="D59" s="59">
        <v>30345.13</v>
      </c>
      <c r="E59" s="59">
        <v>30345.13</v>
      </c>
    </row>
    <row r="60" ht="30.75" customHeight="1" spans="1:5">
      <c r="A60" s="58">
        <v>301</v>
      </c>
      <c r="B60" s="58">
        <v>30103</v>
      </c>
      <c r="C60" s="58" t="s">
        <v>249</v>
      </c>
      <c r="D60" s="59">
        <v>37240</v>
      </c>
      <c r="E60" s="59">
        <v>37240</v>
      </c>
    </row>
    <row r="61" ht="30.75" customHeight="1" spans="1:5">
      <c r="A61" s="58">
        <v>301</v>
      </c>
      <c r="B61" s="58">
        <v>30107</v>
      </c>
      <c r="C61" s="58" t="s">
        <v>272</v>
      </c>
      <c r="D61" s="59">
        <v>90168</v>
      </c>
      <c r="E61" s="59">
        <v>90168</v>
      </c>
    </row>
    <row r="62" ht="30.75" customHeight="1" spans="1:5">
      <c r="A62" s="58">
        <v>301</v>
      </c>
      <c r="B62" s="58">
        <v>30108</v>
      </c>
      <c r="C62" s="58" t="s">
        <v>250</v>
      </c>
      <c r="D62" s="59">
        <v>60225.6</v>
      </c>
      <c r="E62" s="59">
        <v>60225.6</v>
      </c>
    </row>
    <row r="63" ht="30.75" customHeight="1" spans="1:5">
      <c r="A63" s="58">
        <v>301</v>
      </c>
      <c r="B63" s="58">
        <v>30109</v>
      </c>
      <c r="C63" s="58" t="s">
        <v>251</v>
      </c>
      <c r="D63" s="59">
        <v>24090.24</v>
      </c>
      <c r="E63" s="59">
        <v>24090.24</v>
      </c>
    </row>
    <row r="64" ht="30.75" customHeight="1" spans="1:5">
      <c r="A64" s="58">
        <v>301</v>
      </c>
      <c r="B64" s="58">
        <v>30110</v>
      </c>
      <c r="C64" s="58" t="s">
        <v>252</v>
      </c>
      <c r="D64" s="59">
        <v>21078.96</v>
      </c>
      <c r="E64" s="59">
        <v>21078.96</v>
      </c>
    </row>
    <row r="65" ht="30.75" customHeight="1" spans="1:5">
      <c r="A65" s="58">
        <v>301</v>
      </c>
      <c r="B65" s="58">
        <v>30112</v>
      </c>
      <c r="C65" s="58" t="s">
        <v>253</v>
      </c>
      <c r="D65" s="59">
        <v>4215.8</v>
      </c>
      <c r="E65" s="59">
        <v>4215.8</v>
      </c>
    </row>
    <row r="66" ht="30.75" customHeight="1" spans="1:5">
      <c r="A66" s="58">
        <v>301</v>
      </c>
      <c r="B66" s="58">
        <v>30113</v>
      </c>
      <c r="C66" s="58" t="s">
        <v>254</v>
      </c>
      <c r="D66" s="59">
        <v>36135.36</v>
      </c>
      <c r="E66" s="59">
        <v>36135.36</v>
      </c>
    </row>
    <row r="67" ht="30.75" customHeight="1" spans="1:5">
      <c r="A67" s="58">
        <v>302</v>
      </c>
      <c r="B67" s="58"/>
      <c r="C67" s="58" t="s">
        <v>255</v>
      </c>
      <c r="D67" s="59">
        <f>D68</f>
        <v>10000</v>
      </c>
      <c r="E67" s="59">
        <f>E68</f>
        <v>10000</v>
      </c>
    </row>
    <row r="68" ht="30.75" customHeight="1" spans="1:5">
      <c r="A68" s="58">
        <v>302</v>
      </c>
      <c r="B68" s="58">
        <v>30217</v>
      </c>
      <c r="C68" s="58" t="s">
        <v>263</v>
      </c>
      <c r="D68" s="59">
        <v>10000</v>
      </c>
      <c r="E68" s="59">
        <v>10000</v>
      </c>
    </row>
    <row r="69" ht="30.75" customHeight="1" spans="1:5">
      <c r="A69" s="58"/>
      <c r="B69" s="58"/>
      <c r="C69" s="58" t="s">
        <v>103</v>
      </c>
      <c r="D69" s="59">
        <f>D70+D80</f>
        <v>705411.82</v>
      </c>
      <c r="E69" s="59">
        <f>E70+E80</f>
        <v>705411.82</v>
      </c>
    </row>
    <row r="70" ht="30.75" customHeight="1" spans="1:5">
      <c r="A70" s="58">
        <v>301</v>
      </c>
      <c r="B70" s="58"/>
      <c r="C70" s="58" t="s">
        <v>246</v>
      </c>
      <c r="D70" s="59">
        <f>SUM(D71:D79)</f>
        <v>638411.82</v>
      </c>
      <c r="E70" s="59">
        <f>SUM(E71:E79)</f>
        <v>638411.82</v>
      </c>
    </row>
    <row r="71" ht="30.75" customHeight="1" spans="1:5">
      <c r="A71" s="58">
        <v>301</v>
      </c>
      <c r="B71" s="58">
        <v>30101</v>
      </c>
      <c r="C71" s="58" t="s">
        <v>247</v>
      </c>
      <c r="D71" s="59">
        <v>262980</v>
      </c>
      <c r="E71" s="59">
        <v>262980</v>
      </c>
    </row>
    <row r="72" ht="30.75" customHeight="1" spans="1:5">
      <c r="A72" s="58">
        <v>301</v>
      </c>
      <c r="B72" s="58">
        <v>30102</v>
      </c>
      <c r="C72" s="58" t="s">
        <v>248</v>
      </c>
      <c r="D72" s="59">
        <v>38190.38</v>
      </c>
      <c r="E72" s="59">
        <v>38190.38</v>
      </c>
    </row>
    <row r="73" ht="30.75" customHeight="1" spans="1:5">
      <c r="A73" s="58">
        <v>301</v>
      </c>
      <c r="B73" s="58">
        <v>30103</v>
      </c>
      <c r="C73" s="58" t="s">
        <v>249</v>
      </c>
      <c r="D73" s="59">
        <v>45617</v>
      </c>
      <c r="E73" s="59">
        <v>45617</v>
      </c>
    </row>
    <row r="74" ht="30.75" customHeight="1" spans="1:5">
      <c r="A74" s="58">
        <v>301</v>
      </c>
      <c r="B74" s="58">
        <v>30107</v>
      </c>
      <c r="C74" s="58" t="s">
        <v>272</v>
      </c>
      <c r="D74" s="59">
        <v>108504</v>
      </c>
      <c r="E74" s="59">
        <v>108504</v>
      </c>
    </row>
    <row r="75" ht="30.75" customHeight="1" spans="1:5">
      <c r="A75" s="58">
        <v>301</v>
      </c>
      <c r="B75" s="58">
        <v>30108</v>
      </c>
      <c r="C75" s="58" t="s">
        <v>250</v>
      </c>
      <c r="D75" s="59">
        <v>75669.6</v>
      </c>
      <c r="E75" s="59">
        <v>75669.6</v>
      </c>
    </row>
    <row r="76" ht="30.75" customHeight="1" spans="1:5">
      <c r="A76" s="58">
        <v>301</v>
      </c>
      <c r="B76" s="58">
        <v>30109</v>
      </c>
      <c r="C76" s="58" t="s">
        <v>251</v>
      </c>
      <c r="D76" s="59">
        <v>30267.84</v>
      </c>
      <c r="E76" s="59">
        <v>30267.84</v>
      </c>
    </row>
    <row r="77" ht="30.75" customHeight="1" spans="1:5">
      <c r="A77" s="58">
        <v>301</v>
      </c>
      <c r="B77" s="58">
        <v>30110</v>
      </c>
      <c r="C77" s="58" t="s">
        <v>252</v>
      </c>
      <c r="D77" s="59">
        <v>26484.36</v>
      </c>
      <c r="E77" s="59">
        <v>26484.36</v>
      </c>
    </row>
    <row r="78" ht="30.75" customHeight="1" spans="1:5">
      <c r="A78" s="58">
        <v>301</v>
      </c>
      <c r="B78" s="58">
        <v>30112</v>
      </c>
      <c r="C78" s="58" t="s">
        <v>253</v>
      </c>
      <c r="D78" s="59">
        <v>5296.88</v>
      </c>
      <c r="E78" s="59">
        <v>5296.88</v>
      </c>
    </row>
    <row r="79" ht="30.75" customHeight="1" spans="1:5">
      <c r="A79" s="58">
        <v>301</v>
      </c>
      <c r="B79" s="58">
        <v>30113</v>
      </c>
      <c r="C79" s="58" t="s">
        <v>254</v>
      </c>
      <c r="D79" s="59">
        <v>45401.76</v>
      </c>
      <c r="E79" s="59">
        <v>45401.76</v>
      </c>
    </row>
    <row r="80" ht="30.75" customHeight="1" spans="1:5">
      <c r="A80" s="58">
        <v>302</v>
      </c>
      <c r="B80" s="58"/>
      <c r="C80" s="58" t="s">
        <v>255</v>
      </c>
      <c r="D80" s="59">
        <f>SUM(D81:D87)</f>
        <v>67000</v>
      </c>
      <c r="E80" s="59">
        <f>SUM(E81:E87)</f>
        <v>67000</v>
      </c>
    </row>
    <row r="81" ht="30.75" customHeight="1" spans="1:5">
      <c r="A81" s="58">
        <v>302</v>
      </c>
      <c r="B81" s="58">
        <v>30201</v>
      </c>
      <c r="C81" s="58" t="s">
        <v>256</v>
      </c>
      <c r="D81" s="59">
        <v>10000</v>
      </c>
      <c r="E81" s="59">
        <v>10000</v>
      </c>
    </row>
    <row r="82" ht="30.75" customHeight="1" spans="1:5">
      <c r="A82" s="58">
        <v>302</v>
      </c>
      <c r="B82" s="58">
        <v>30211</v>
      </c>
      <c r="C82" s="58" t="s">
        <v>260</v>
      </c>
      <c r="D82" s="59">
        <v>2000</v>
      </c>
      <c r="E82" s="59">
        <v>2000</v>
      </c>
    </row>
    <row r="83" ht="30.75" customHeight="1" spans="1:5">
      <c r="A83" s="58">
        <v>302</v>
      </c>
      <c r="B83" s="58">
        <v>30214</v>
      </c>
      <c r="C83" s="58" t="s">
        <v>273</v>
      </c>
      <c r="D83" s="59">
        <v>10000</v>
      </c>
      <c r="E83" s="59">
        <v>10000</v>
      </c>
    </row>
    <row r="84" ht="30.75" customHeight="1" spans="1:5">
      <c r="A84" s="58">
        <v>302</v>
      </c>
      <c r="B84" s="58">
        <v>30217</v>
      </c>
      <c r="C84" s="58" t="s">
        <v>263</v>
      </c>
      <c r="D84" s="59">
        <v>10000</v>
      </c>
      <c r="E84" s="59">
        <v>10000</v>
      </c>
    </row>
    <row r="85" ht="30.75" customHeight="1" spans="1:5">
      <c r="A85" s="58">
        <v>302</v>
      </c>
      <c r="B85" s="58">
        <v>30226</v>
      </c>
      <c r="C85" s="58" t="s">
        <v>264</v>
      </c>
      <c r="D85" s="59">
        <v>10000</v>
      </c>
      <c r="E85" s="59">
        <v>10000</v>
      </c>
    </row>
    <row r="86" ht="30.75" customHeight="1" spans="1:5">
      <c r="A86" s="58">
        <v>302</v>
      </c>
      <c r="B86" s="58">
        <v>30239</v>
      </c>
      <c r="C86" s="58" t="s">
        <v>267</v>
      </c>
      <c r="D86" s="59">
        <v>20000</v>
      </c>
      <c r="E86" s="59">
        <v>20000</v>
      </c>
    </row>
    <row r="87" ht="30.75" customHeight="1" spans="1:5">
      <c r="A87" s="58">
        <v>302</v>
      </c>
      <c r="B87" s="58">
        <v>30299</v>
      </c>
      <c r="C87" s="58" t="s">
        <v>268</v>
      </c>
      <c r="D87" s="59">
        <v>5000</v>
      </c>
      <c r="E87" s="59">
        <v>5000</v>
      </c>
    </row>
    <row r="88" ht="30.75" customHeight="1" spans="1:5">
      <c r="A88" s="58"/>
      <c r="B88" s="58"/>
      <c r="C88" s="58" t="s">
        <v>106</v>
      </c>
      <c r="D88" s="59">
        <f>D89</f>
        <v>261261.27</v>
      </c>
      <c r="E88" s="59">
        <f>E89</f>
        <v>261261.27</v>
      </c>
    </row>
    <row r="89" ht="30.75" customHeight="1" spans="1:5">
      <c r="A89" s="58">
        <v>301</v>
      </c>
      <c r="B89" s="58"/>
      <c r="C89" s="58" t="s">
        <v>246</v>
      </c>
      <c r="D89" s="59">
        <f>SUM(D90:D98)</f>
        <v>261261.27</v>
      </c>
      <c r="E89" s="59">
        <f>SUM(E90:E98)</f>
        <v>261261.27</v>
      </c>
    </row>
    <row r="90" ht="30.75" customHeight="1" spans="1:5">
      <c r="A90" s="58">
        <v>301</v>
      </c>
      <c r="B90" s="58">
        <v>30101</v>
      </c>
      <c r="C90" s="58" t="s">
        <v>247</v>
      </c>
      <c r="D90" s="59">
        <v>109728</v>
      </c>
      <c r="E90" s="59">
        <v>109728</v>
      </c>
    </row>
    <row r="91" ht="30.75" customHeight="1" spans="1:5">
      <c r="A91" s="58">
        <v>301</v>
      </c>
      <c r="B91" s="58">
        <v>30102</v>
      </c>
      <c r="C91" s="58" t="s">
        <v>248</v>
      </c>
      <c r="D91" s="59">
        <v>12805.57</v>
      </c>
      <c r="E91" s="59">
        <v>12805.57</v>
      </c>
    </row>
    <row r="92" ht="30.75" customHeight="1" spans="1:5">
      <c r="A92" s="58">
        <v>301</v>
      </c>
      <c r="B92" s="58">
        <v>30103</v>
      </c>
      <c r="C92" s="58" t="s">
        <v>249</v>
      </c>
      <c r="D92" s="59">
        <v>18964</v>
      </c>
      <c r="E92" s="59">
        <v>18964</v>
      </c>
    </row>
    <row r="93" ht="30.75" customHeight="1" spans="1:5">
      <c r="A93" s="58">
        <v>301</v>
      </c>
      <c r="B93" s="58">
        <v>30107</v>
      </c>
      <c r="C93" s="58" t="s">
        <v>272</v>
      </c>
      <c r="D93" s="59">
        <v>44916</v>
      </c>
      <c r="E93" s="59">
        <v>44916</v>
      </c>
    </row>
    <row r="94" ht="30.75" customHeight="1" spans="1:5">
      <c r="A94" s="58">
        <v>301</v>
      </c>
      <c r="B94" s="58">
        <v>30108</v>
      </c>
      <c r="C94" s="58" t="s">
        <v>250</v>
      </c>
      <c r="D94" s="59">
        <v>30928.8</v>
      </c>
      <c r="E94" s="59">
        <v>30928.8</v>
      </c>
    </row>
    <row r="95" ht="30.75" customHeight="1" spans="1:5">
      <c r="A95" s="58">
        <v>301</v>
      </c>
      <c r="B95" s="58">
        <v>30109</v>
      </c>
      <c r="C95" s="58" t="s">
        <v>251</v>
      </c>
      <c r="D95" s="59">
        <v>12371.52</v>
      </c>
      <c r="E95" s="59">
        <v>12371.52</v>
      </c>
    </row>
    <row r="96" ht="30.75" customHeight="1" spans="1:5">
      <c r="A96" s="58">
        <v>301</v>
      </c>
      <c r="B96" s="58">
        <v>30110</v>
      </c>
      <c r="C96" s="58" t="s">
        <v>252</v>
      </c>
      <c r="D96" s="59">
        <v>10825.08</v>
      </c>
      <c r="E96" s="59">
        <v>10825.08</v>
      </c>
    </row>
    <row r="97" ht="30.75" customHeight="1" spans="1:5">
      <c r="A97" s="58">
        <v>301</v>
      </c>
      <c r="B97" s="58">
        <v>30112</v>
      </c>
      <c r="C97" s="58" t="s">
        <v>253</v>
      </c>
      <c r="D97" s="59">
        <v>2165.02</v>
      </c>
      <c r="E97" s="59">
        <v>2165.02</v>
      </c>
    </row>
    <row r="98" ht="30.75" customHeight="1" spans="1:5">
      <c r="A98" s="58">
        <v>301</v>
      </c>
      <c r="B98" s="58">
        <v>30113</v>
      </c>
      <c r="C98" s="58" t="s">
        <v>254</v>
      </c>
      <c r="D98" s="59">
        <v>18557.28</v>
      </c>
      <c r="E98" s="59">
        <v>18557.28</v>
      </c>
    </row>
    <row r="99" ht="30.75" customHeight="1" spans="1:5">
      <c r="A99" s="58"/>
      <c r="B99" s="58"/>
      <c r="C99" s="58" t="s">
        <v>109</v>
      </c>
      <c r="D99" s="59">
        <f>D100</f>
        <v>90077.36</v>
      </c>
      <c r="E99" s="59">
        <f>E100</f>
        <v>90077.36</v>
      </c>
    </row>
    <row r="100" ht="30.75" customHeight="1" spans="1:5">
      <c r="A100" s="58">
        <v>301</v>
      </c>
      <c r="B100" s="58"/>
      <c r="C100" s="58" t="s">
        <v>246</v>
      </c>
      <c r="D100" s="59">
        <f>SUM(D101:D109)</f>
        <v>90077.36</v>
      </c>
      <c r="E100" s="59">
        <f>SUM(E101:E109)</f>
        <v>90077.36</v>
      </c>
    </row>
    <row r="101" ht="30.75" customHeight="1" spans="1:5">
      <c r="A101" s="58">
        <v>301</v>
      </c>
      <c r="B101" s="58">
        <v>30101</v>
      </c>
      <c r="C101" s="58" t="s">
        <v>247</v>
      </c>
      <c r="D101" s="59">
        <v>36468</v>
      </c>
      <c r="E101" s="59">
        <v>36468</v>
      </c>
    </row>
    <row r="102" ht="30.75" customHeight="1" spans="1:5">
      <c r="A102" s="58">
        <v>301</v>
      </c>
      <c r="B102" s="58">
        <v>30102</v>
      </c>
      <c r="C102" s="58" t="s">
        <v>248</v>
      </c>
      <c r="D102" s="59">
        <v>5378.38</v>
      </c>
      <c r="E102" s="59">
        <v>5378.38</v>
      </c>
    </row>
    <row r="103" ht="30.75" customHeight="1" spans="1:5">
      <c r="A103" s="58">
        <v>301</v>
      </c>
      <c r="B103" s="58">
        <v>30103</v>
      </c>
      <c r="C103" s="58" t="s">
        <v>249</v>
      </c>
      <c r="D103" s="59">
        <v>6449</v>
      </c>
      <c r="E103" s="59">
        <v>6449</v>
      </c>
    </row>
    <row r="104" ht="30.75" customHeight="1" spans="1:5">
      <c r="A104" s="58">
        <v>301</v>
      </c>
      <c r="B104" s="58">
        <v>30107</v>
      </c>
      <c r="C104" s="58" t="s">
        <v>272</v>
      </c>
      <c r="D104" s="59">
        <v>15948</v>
      </c>
      <c r="E104" s="59">
        <v>15948</v>
      </c>
    </row>
    <row r="105" ht="30.75" customHeight="1" spans="1:5">
      <c r="A105" s="58">
        <v>301</v>
      </c>
      <c r="B105" s="58">
        <v>30108</v>
      </c>
      <c r="C105" s="58" t="s">
        <v>250</v>
      </c>
      <c r="D105" s="59">
        <v>10675.2</v>
      </c>
      <c r="E105" s="59">
        <v>10675.2</v>
      </c>
    </row>
    <row r="106" ht="30.75" customHeight="1" spans="1:5">
      <c r="A106" s="58">
        <v>301</v>
      </c>
      <c r="B106" s="58">
        <v>30109</v>
      </c>
      <c r="C106" s="58" t="s">
        <v>251</v>
      </c>
      <c r="D106" s="59">
        <v>4270.08</v>
      </c>
      <c r="E106" s="59">
        <v>4270.08</v>
      </c>
    </row>
    <row r="107" ht="30.75" customHeight="1" spans="1:5">
      <c r="A107" s="58">
        <v>301</v>
      </c>
      <c r="B107" s="58">
        <v>30110</v>
      </c>
      <c r="C107" s="58" t="s">
        <v>252</v>
      </c>
      <c r="D107" s="59">
        <v>3736.32</v>
      </c>
      <c r="E107" s="59">
        <v>3736.32</v>
      </c>
    </row>
    <row r="108" ht="30.75" customHeight="1" spans="1:5">
      <c r="A108" s="58">
        <v>301</v>
      </c>
      <c r="B108" s="58">
        <v>30112</v>
      </c>
      <c r="C108" s="58" t="s">
        <v>253</v>
      </c>
      <c r="D108" s="59">
        <v>747.26</v>
      </c>
      <c r="E108" s="59">
        <v>747.26</v>
      </c>
    </row>
    <row r="109" ht="30.75" customHeight="1" spans="1:5">
      <c r="A109" s="58">
        <v>301</v>
      </c>
      <c r="B109" s="58">
        <v>30113</v>
      </c>
      <c r="C109" s="58" t="s">
        <v>254</v>
      </c>
      <c r="D109" s="59">
        <v>6405.12</v>
      </c>
      <c r="E109" s="59">
        <v>6405.12</v>
      </c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ageMargins left="0.680555555555556" right="0.401388888888889" top="1" bottom="1" header="0.507638888888889" footer="0.507638888888889"/>
  <pageSetup paperSize="9" scale="5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5"/>
  <sheetViews>
    <sheetView showGridLines="0" showZeros="0" topLeftCell="B1" workbookViewId="0">
      <selection activeCell="J18" sqref="J18"/>
    </sheetView>
  </sheetViews>
  <sheetFormatPr defaultColWidth="16" defaultRowHeight="12.75" customHeight="1"/>
  <cols>
    <col min="1" max="3" width="8.66666666666667" style="14" customWidth="1"/>
    <col min="4" max="4" width="16" style="14" customWidth="1"/>
    <col min="5" max="5" width="16" style="15" customWidth="1"/>
    <col min="6" max="16384" width="16" style="14"/>
  </cols>
  <sheetData>
    <row r="1" customHeight="1" spans="1:1">
      <c r="A1" s="38" t="s">
        <v>274</v>
      </c>
    </row>
    <row r="3" ht="24.75" customHeight="1" spans="1:16">
      <c r="A3" s="16" t="s">
        <v>275</v>
      </c>
      <c r="B3" s="16"/>
      <c r="C3" s="16"/>
      <c r="D3" s="16"/>
      <c r="E3" s="1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customHeight="1" spans="1:16">
      <c r="A4" s="18"/>
      <c r="B4" s="18"/>
      <c r="C4" s="18"/>
      <c r="D4" s="18"/>
      <c r="E4" s="19"/>
      <c r="F4" s="18"/>
      <c r="G4" s="18"/>
      <c r="H4" s="18"/>
      <c r="I4" s="18"/>
      <c r="J4" s="18"/>
      <c r="K4" s="18"/>
      <c r="L4" s="18"/>
      <c r="M4" s="18"/>
      <c r="N4" s="18"/>
      <c r="O4" s="18"/>
      <c r="P4" s="33" t="s">
        <v>2</v>
      </c>
    </row>
    <row r="5" customHeight="1" spans="1:16">
      <c r="A5" s="20" t="s">
        <v>54</v>
      </c>
      <c r="B5" s="20"/>
      <c r="C5" s="20"/>
      <c r="D5" s="21" t="s">
        <v>55</v>
      </c>
      <c r="E5" s="22" t="s">
        <v>56</v>
      </c>
      <c r="F5" s="23" t="s">
        <v>10</v>
      </c>
      <c r="G5" s="24"/>
      <c r="H5" s="25"/>
      <c r="I5" s="25"/>
      <c r="J5" s="25"/>
      <c r="K5" s="25"/>
      <c r="L5" s="25"/>
      <c r="M5" s="25"/>
      <c r="N5" s="25"/>
      <c r="O5" s="25"/>
      <c r="P5" s="34"/>
    </row>
    <row r="6" customHeight="1" spans="1:16">
      <c r="A6" s="39" t="s">
        <v>58</v>
      </c>
      <c r="B6" s="21" t="s">
        <v>59</v>
      </c>
      <c r="C6" s="21" t="s">
        <v>60</v>
      </c>
      <c r="D6" s="21"/>
      <c r="E6" s="22"/>
      <c r="F6" s="21" t="s">
        <v>11</v>
      </c>
      <c r="G6" s="26" t="s">
        <v>113</v>
      </c>
      <c r="H6" s="27"/>
      <c r="I6" s="27"/>
      <c r="J6" s="27"/>
      <c r="K6" s="27" t="s">
        <v>114</v>
      </c>
      <c r="L6" s="27"/>
      <c r="M6" s="27"/>
      <c r="N6" s="27"/>
      <c r="O6" s="35"/>
      <c r="P6" s="36"/>
    </row>
    <row r="7" ht="27.75" customHeight="1" spans="1:16">
      <c r="A7" s="40"/>
      <c r="B7" s="21"/>
      <c r="C7" s="21"/>
      <c r="D7" s="21"/>
      <c r="E7" s="22"/>
      <c r="F7" s="21"/>
      <c r="G7" s="28" t="s">
        <v>20</v>
      </c>
      <c r="H7" s="29" t="s">
        <v>115</v>
      </c>
      <c r="I7" s="29" t="s">
        <v>116</v>
      </c>
      <c r="J7" s="29" t="s">
        <v>117</v>
      </c>
      <c r="K7" s="29" t="s">
        <v>20</v>
      </c>
      <c r="L7" s="29" t="s">
        <v>118</v>
      </c>
      <c r="M7" s="29" t="s">
        <v>119</v>
      </c>
      <c r="N7" s="29" t="s">
        <v>120</v>
      </c>
      <c r="O7" s="37" t="s">
        <v>121</v>
      </c>
      <c r="P7" s="29" t="s">
        <v>122</v>
      </c>
    </row>
    <row r="8" ht="30" customHeight="1" spans="1:16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ht="30" customHeight="1" spans="1:16">
      <c r="A9" s="41"/>
      <c r="B9" s="42"/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ht="30" customHeight="1" spans="1:16">
      <c r="A10" s="42"/>
      <c r="B10" s="42"/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ht="30" customHeight="1" spans="1:16">
      <c r="A11" s="42"/>
      <c r="B11" s="42"/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ht="30" customHeight="1" spans="1:16">
      <c r="A12" s="42"/>
      <c r="B12" s="42"/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ht="30" customHeight="1" spans="1:16">
      <c r="A13" s="42"/>
      <c r="B13" s="42"/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ht="30" customHeight="1" spans="1:16">
      <c r="A14" s="42"/>
      <c r="B14" s="42"/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ht="30" customHeight="1" spans="1:16">
      <c r="A15" s="42"/>
      <c r="B15" s="42"/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</sheetData>
  <sheetProtection formatCells="0" formatColumns="0" formatRows="0"/>
  <mergeCells count="6">
    <mergeCell ref="A6:A7"/>
    <mergeCell ref="B6:B7"/>
    <mergeCell ref="C6:C7"/>
    <mergeCell ref="D5:D7"/>
    <mergeCell ref="E5:E7"/>
    <mergeCell ref="F6:F7"/>
  </mergeCells>
  <pageMargins left="0.75" right="0.75" top="1" bottom="1" header="0.5" footer="0.5"/>
  <pageSetup paperSize="8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0"/>
  <sheetViews>
    <sheetView showGridLines="0" showZeros="0" workbookViewId="0">
      <selection activeCell="A1" sqref="A1"/>
    </sheetView>
  </sheetViews>
  <sheetFormatPr defaultColWidth="16" defaultRowHeight="12.75" customHeight="1"/>
  <cols>
    <col min="1" max="3" width="8.66666666666667" style="14" customWidth="1"/>
    <col min="4" max="4" width="16" style="14" customWidth="1"/>
    <col min="5" max="5" width="16" style="15" customWidth="1"/>
    <col min="6" max="16384" width="16" style="14"/>
  </cols>
  <sheetData>
    <row r="1" customHeight="1" spans="1:1">
      <c r="A1" s="14" t="s">
        <v>276</v>
      </c>
    </row>
    <row r="3" ht="24.75" customHeight="1" spans="1:16">
      <c r="A3" s="16" t="s">
        <v>277</v>
      </c>
      <c r="B3" s="16"/>
      <c r="C3" s="16"/>
      <c r="D3" s="16"/>
      <c r="E3" s="1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customHeight="1" spans="1:16">
      <c r="A4" s="18"/>
      <c r="B4" s="18"/>
      <c r="C4" s="18"/>
      <c r="D4" s="18"/>
      <c r="E4" s="19"/>
      <c r="F4" s="18"/>
      <c r="G4" s="18"/>
      <c r="H4" s="18"/>
      <c r="I4" s="18"/>
      <c r="J4" s="18"/>
      <c r="K4" s="18"/>
      <c r="L4" s="18"/>
      <c r="M4" s="18"/>
      <c r="N4" s="18"/>
      <c r="O4" s="18"/>
      <c r="P4" s="33" t="s">
        <v>2</v>
      </c>
    </row>
    <row r="5" customHeight="1" spans="1:16">
      <c r="A5" s="20" t="s">
        <v>54</v>
      </c>
      <c r="B5" s="20"/>
      <c r="C5" s="20"/>
      <c r="D5" s="21" t="s">
        <v>55</v>
      </c>
      <c r="E5" s="22" t="s">
        <v>56</v>
      </c>
      <c r="F5" s="23" t="s">
        <v>10</v>
      </c>
      <c r="G5" s="24"/>
      <c r="H5" s="25"/>
      <c r="I5" s="25"/>
      <c r="J5" s="25"/>
      <c r="K5" s="25"/>
      <c r="L5" s="25"/>
      <c r="M5" s="25"/>
      <c r="N5" s="25"/>
      <c r="O5" s="25"/>
      <c r="P5" s="34"/>
    </row>
    <row r="6" customHeight="1" spans="1:16">
      <c r="A6" s="21" t="s">
        <v>58</v>
      </c>
      <c r="B6" s="21" t="s">
        <v>59</v>
      </c>
      <c r="C6" s="21" t="s">
        <v>60</v>
      </c>
      <c r="D6" s="21"/>
      <c r="E6" s="22"/>
      <c r="F6" s="21" t="s">
        <v>11</v>
      </c>
      <c r="G6" s="26" t="s">
        <v>113</v>
      </c>
      <c r="H6" s="27"/>
      <c r="I6" s="27"/>
      <c r="J6" s="27"/>
      <c r="K6" s="27" t="s">
        <v>114</v>
      </c>
      <c r="L6" s="27"/>
      <c r="M6" s="27"/>
      <c r="N6" s="27"/>
      <c r="O6" s="35"/>
      <c r="P6" s="36"/>
    </row>
    <row r="7" ht="27.75" customHeight="1" spans="1:16">
      <c r="A7" s="21"/>
      <c r="B7" s="21"/>
      <c r="C7" s="21"/>
      <c r="D7" s="21"/>
      <c r="E7" s="22"/>
      <c r="F7" s="21"/>
      <c r="G7" s="28" t="s">
        <v>20</v>
      </c>
      <c r="H7" s="29" t="s">
        <v>115</v>
      </c>
      <c r="I7" s="29" t="s">
        <v>116</v>
      </c>
      <c r="J7" s="29" t="s">
        <v>117</v>
      </c>
      <c r="K7" s="29" t="s">
        <v>20</v>
      </c>
      <c r="L7" s="29" t="s">
        <v>118</v>
      </c>
      <c r="M7" s="29" t="s">
        <v>119</v>
      </c>
      <c r="N7" s="29" t="s">
        <v>120</v>
      </c>
      <c r="O7" s="37" t="s">
        <v>121</v>
      </c>
      <c r="P7" s="29" t="s">
        <v>122</v>
      </c>
    </row>
    <row r="8" ht="30" customHeight="1" spans="1:16">
      <c r="A8" s="30"/>
      <c r="B8" s="30"/>
      <c r="C8" s="30"/>
      <c r="D8" s="30"/>
      <c r="E8" s="31" t="s">
        <v>11</v>
      </c>
      <c r="F8" s="32">
        <f t="shared" ref="F8:P9" si="0">F9</f>
        <v>1270380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1270380</v>
      </c>
      <c r="L8" s="32">
        <f t="shared" si="0"/>
        <v>0</v>
      </c>
      <c r="M8" s="32">
        <f t="shared" si="0"/>
        <v>1270380</v>
      </c>
      <c r="N8" s="32">
        <f t="shared" si="0"/>
        <v>0</v>
      </c>
      <c r="O8" s="32">
        <f t="shared" si="0"/>
        <v>0</v>
      </c>
      <c r="P8" s="32">
        <f t="shared" si="0"/>
        <v>0</v>
      </c>
    </row>
    <row r="9" ht="30" customHeight="1" spans="1:16">
      <c r="A9" s="30"/>
      <c r="B9" s="30"/>
      <c r="C9" s="30"/>
      <c r="D9" s="30" t="s">
        <v>65</v>
      </c>
      <c r="E9" s="31" t="s">
        <v>66</v>
      </c>
      <c r="F9" s="32">
        <f t="shared" si="0"/>
        <v>1270380</v>
      </c>
      <c r="G9" s="32">
        <f t="shared" si="0"/>
        <v>0</v>
      </c>
      <c r="H9" s="32">
        <f t="shared" si="0"/>
        <v>0</v>
      </c>
      <c r="I9" s="32">
        <f t="shared" si="0"/>
        <v>0</v>
      </c>
      <c r="J9" s="32">
        <f t="shared" si="0"/>
        <v>0</v>
      </c>
      <c r="K9" s="32">
        <f t="shared" si="0"/>
        <v>1270380</v>
      </c>
      <c r="L9" s="32">
        <f t="shared" si="0"/>
        <v>0</v>
      </c>
      <c r="M9" s="32">
        <f t="shared" si="0"/>
        <v>1270380</v>
      </c>
      <c r="N9" s="32">
        <f t="shared" si="0"/>
        <v>0</v>
      </c>
      <c r="O9" s="32">
        <f t="shared" si="0"/>
        <v>0</v>
      </c>
      <c r="P9" s="32">
        <f t="shared" si="0"/>
        <v>0</v>
      </c>
    </row>
    <row r="10" ht="61" customHeight="1" spans="1:16">
      <c r="A10" s="30" t="s">
        <v>84</v>
      </c>
      <c r="B10" s="30" t="s">
        <v>85</v>
      </c>
      <c r="C10" s="30" t="s">
        <v>86</v>
      </c>
      <c r="D10" s="30" t="s">
        <v>70</v>
      </c>
      <c r="E10" s="31" t="s">
        <v>87</v>
      </c>
      <c r="F10" s="32">
        <v>1270380</v>
      </c>
      <c r="G10" s="32">
        <v>0</v>
      </c>
      <c r="H10" s="32">
        <v>0</v>
      </c>
      <c r="I10" s="32">
        <v>0</v>
      </c>
      <c r="J10" s="32">
        <v>0</v>
      </c>
      <c r="K10" s="32">
        <v>1270380</v>
      </c>
      <c r="L10" s="32">
        <v>0</v>
      </c>
      <c r="M10" s="32">
        <v>1270380</v>
      </c>
      <c r="N10" s="32">
        <v>0</v>
      </c>
      <c r="O10" s="32">
        <v>0</v>
      </c>
      <c r="P10" s="32">
        <v>0</v>
      </c>
    </row>
  </sheetData>
  <sheetProtection formatCells="0" formatColumns="0" formatRows="0"/>
  <mergeCells count="6">
    <mergeCell ref="A6:A7"/>
    <mergeCell ref="B6:B7"/>
    <mergeCell ref="C6:C7"/>
    <mergeCell ref="D5:D7"/>
    <mergeCell ref="E5:E7"/>
    <mergeCell ref="F6:F7"/>
  </mergeCells>
  <pageMargins left="0.751388888888889" right="0.751388888888889" top="1" bottom="1" header="0.5" footer="0.5"/>
  <pageSetup paperSize="9" scale="68" orientation="landscape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17"/>
  <sheetViews>
    <sheetView showGridLines="0" showZeros="0" tabSelected="1" topLeftCell="A7" workbookViewId="0">
      <selection activeCell="C11" sqref="$A11:$XFD11"/>
    </sheetView>
  </sheetViews>
  <sheetFormatPr defaultColWidth="12" defaultRowHeight="14.25" outlineLevelCol="1"/>
  <cols>
    <col min="1" max="1" width="36.3333333333333" style="1" customWidth="1"/>
    <col min="2" max="2" width="60.8333333333333" style="1" customWidth="1"/>
    <col min="3" max="16384" width="12" style="1"/>
  </cols>
  <sheetData>
    <row r="1" ht="45" customHeight="1" spans="1:2">
      <c r="A1" s="2" t="s">
        <v>278</v>
      </c>
      <c r="B1" s="2"/>
    </row>
    <row r="2" spans="1:2">
      <c r="A2" s="3" t="s">
        <v>279</v>
      </c>
      <c r="B2" s="4" t="s">
        <v>280</v>
      </c>
    </row>
    <row r="3" ht="45" spans="1:2">
      <c r="A3" s="5" t="s">
        <v>5</v>
      </c>
      <c r="B3" s="6" t="s">
        <v>281</v>
      </c>
    </row>
    <row r="4" ht="15" spans="1:2">
      <c r="A4" s="7" t="s">
        <v>282</v>
      </c>
      <c r="B4" s="8">
        <v>19.2</v>
      </c>
    </row>
    <row r="5" ht="59.25" spans="1:2">
      <c r="A5" s="9" t="s">
        <v>283</v>
      </c>
      <c r="B5" s="10"/>
    </row>
    <row r="6" ht="30.75" spans="1:2">
      <c r="A6" s="9" t="s">
        <v>284</v>
      </c>
      <c r="B6" s="8">
        <v>12</v>
      </c>
    </row>
    <row r="7" ht="30.75" spans="1:2">
      <c r="A7" s="9" t="s">
        <v>285</v>
      </c>
      <c r="B7" s="8">
        <v>7.2</v>
      </c>
    </row>
    <row r="8" ht="59.25" spans="1:2">
      <c r="A8" s="9" t="s">
        <v>286</v>
      </c>
      <c r="B8" s="8">
        <v>7.2</v>
      </c>
    </row>
    <row r="9" ht="45" spans="1:2">
      <c r="A9" s="9" t="s">
        <v>287</v>
      </c>
      <c r="B9" s="10"/>
    </row>
    <row r="10" ht="16.5" spans="1:2">
      <c r="A10" s="9"/>
      <c r="B10" s="11"/>
    </row>
    <row r="11" ht="139" customHeight="1" spans="1:2">
      <c r="A11" s="12" t="s">
        <v>288</v>
      </c>
      <c r="B11" s="12"/>
    </row>
    <row r="12" ht="11.25" spans="1:2">
      <c r="A12" s="12"/>
      <c r="B12" s="12"/>
    </row>
    <row r="13" ht="11.25" spans="1:2">
      <c r="A13" s="12"/>
      <c r="B13" s="12"/>
    </row>
    <row r="14" ht="11.25" spans="1:2">
      <c r="A14" s="12"/>
      <c r="B14" s="12"/>
    </row>
    <row r="15" ht="11.25" spans="1:2">
      <c r="A15" s="12"/>
      <c r="B15" s="12"/>
    </row>
    <row r="16" ht="11.25" spans="1:2">
      <c r="A16" s="12"/>
      <c r="B16" s="12"/>
    </row>
    <row r="17" ht="20.25" spans="1:2">
      <c r="A17" s="13" t="s">
        <v>289</v>
      </c>
      <c r="B17"/>
    </row>
  </sheetData>
  <sheetProtection formatCells="0" formatColumns="0" formatRows="0"/>
  <mergeCells count="2">
    <mergeCell ref="A1:B1"/>
    <mergeCell ref="A11:B16"/>
  </mergeCells>
  <pageMargins left="0.196527777777778" right="0.196527777777778" top="0.984027777777778" bottom="0.984027777777778" header="0.511805555555556" footer="0.511805555555556"/>
  <pageSetup paperSize="8" scale="5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01部门收支总体情况表</vt:lpstr>
      <vt:lpstr>02部门收入总体情况表</vt:lpstr>
      <vt:lpstr>03部门支出总体情况表</vt:lpstr>
      <vt:lpstr>05支出预算经济科目分类汇总表</vt:lpstr>
      <vt:lpstr>07财政拨款收支总体情况表</vt:lpstr>
      <vt:lpstr>08一般公共预算支出情况表</vt:lpstr>
      <vt:lpstr>09一般公共预算基本支出情况表（按经济分类）</vt:lpstr>
      <vt:lpstr>12国有资本经营预算支出明细表</vt:lpstr>
      <vt:lpstr>13政府性基金支出明细表</vt:lpstr>
      <vt:lpstr>20三公经费表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2017-11-24T06:40:00Z</dcterms:created>
  <cp:lastPrinted>2018-09-25T07:33:00Z</cp:lastPrinted>
  <dcterms:modified xsi:type="dcterms:W3CDTF">2018-10-13T02:12:18Z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  <property fmtid="{D5CDD505-2E9C-101B-9397-08002B2CF9AE}" pid="3" name="EDOID">
    <vt:i4>462222</vt:i4>
  </property>
</Properties>
</file>