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520" activeTab="1"/>
  </bookViews>
  <sheets>
    <sheet name="2019年一般公共预算调整表" sheetId="1" r:id="rId1"/>
    <sheet name="2019年一般公共预算转移支付调整明细表" sheetId="2" r:id="rId2"/>
    <sheet name="2019年政府性基金预算调整表" sheetId="3" r:id="rId3"/>
    <sheet name="2019年滑县新增一般债券安排明细表" sheetId="4" r:id="rId4"/>
  </sheets>
  <definedNames>
    <definedName name="_xlnm.Print_Titles" localSheetId="0">'2019年一般公共预算调整表'!$5:$6</definedName>
    <definedName name="_xlnm.Print_Titles" localSheetId="2">'2019年政府性基金预算调整表'!$4:$5</definedName>
    <definedName name="_xlnm._FilterDatabase" localSheetId="0" hidden="1">'2019年一般公共预算调整表'!$A$6:$I$54</definedName>
    <definedName name="_xlnm.Print_Titles" localSheetId="1">'2019年一般公共预算转移支付调整明细表'!$3:$6</definedName>
  </definedNames>
  <calcPr calcId="144525" concurrentCalc="0"/>
</workbook>
</file>

<file path=xl/sharedStrings.xml><?xml version="1.0" encoding="utf-8"?>
<sst xmlns="http://schemas.openxmlformats.org/spreadsheetml/2006/main" count="290">
  <si>
    <t>附件1</t>
  </si>
  <si>
    <t>滑县2019年一般公共预算调整方案（草案）</t>
  </si>
  <si>
    <r>
      <rPr>
        <sz val="12"/>
        <rFont val="宋体"/>
        <charset val="0"/>
      </rPr>
      <t xml:space="preserve">   </t>
    </r>
    <r>
      <rPr>
        <sz val="12"/>
        <rFont val="宋体"/>
        <charset val="134"/>
      </rPr>
      <t>单位：万元</t>
    </r>
  </si>
  <si>
    <t>收　　　　入</t>
  </si>
  <si>
    <t>支　　　　出</t>
  </si>
  <si>
    <r>
      <rPr>
        <sz val="11"/>
        <rFont val="黑体"/>
        <charset val="134"/>
      </rPr>
      <t>项</t>
    </r>
    <r>
      <rPr>
        <sz val="11"/>
        <rFont val="Times New Roman"/>
        <charset val="134"/>
      </rPr>
      <t xml:space="preserve">      </t>
    </r>
    <r>
      <rPr>
        <sz val="11"/>
        <rFont val="黑体"/>
        <charset val="134"/>
      </rPr>
      <t>目</t>
    </r>
  </si>
  <si>
    <t>调整前</t>
  </si>
  <si>
    <t>调整变动</t>
  </si>
  <si>
    <t>调整后</t>
  </si>
  <si>
    <r>
      <rPr>
        <sz val="11"/>
        <rFont val="黑体"/>
        <charset val="134"/>
      </rPr>
      <t>项</t>
    </r>
    <r>
      <rPr>
        <sz val="11"/>
        <rFont val="Times New Roman"/>
        <charset val="0"/>
      </rPr>
      <t xml:space="preserve">          </t>
    </r>
    <r>
      <rPr>
        <sz val="11"/>
        <rFont val="黑体"/>
        <charset val="134"/>
      </rPr>
      <t>目</t>
    </r>
  </si>
  <si>
    <t>一、本年收入</t>
  </si>
  <si>
    <t>一、本年支出</t>
  </si>
  <si>
    <t>一、税收收入</t>
  </si>
  <si>
    <t>一般公共服务支出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</si>
  <si>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增值税</t>
    </r>
  </si>
  <si>
    <t>国防支出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</si>
  <si>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0"/>
      </rPr>
      <t>消费税</t>
    </r>
  </si>
  <si>
    <t>公共安全支出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</si>
  <si>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企业所得税</t>
    </r>
  </si>
  <si>
    <t>教育支出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</si>
  <si>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企业所得税退税</t>
    </r>
  </si>
  <si>
    <t>科学技术支出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</si>
  <si>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个人所得税</t>
    </r>
  </si>
  <si>
    <t>文化旅游体育与传媒支出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</si>
  <si>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资源税</t>
    </r>
  </si>
  <si>
    <t>社会保障和就业支出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</si>
  <si>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城市维护建设税</t>
    </r>
  </si>
  <si>
    <t>卫生健康支出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</si>
  <si>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房产税</t>
    </r>
  </si>
  <si>
    <t>节能环保支出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</si>
  <si>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印花税</t>
    </r>
  </si>
  <si>
    <t>城乡社区支出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</si>
  <si>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城镇土地使用税</t>
    </r>
  </si>
  <si>
    <t>农林水支出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</si>
  <si>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土地增值税</t>
    </r>
  </si>
  <si>
    <t>交通运输支出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</si>
  <si>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车船税</t>
    </r>
  </si>
  <si>
    <t>资源勘探信息等支出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</si>
  <si>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耕地占用税</t>
    </r>
  </si>
  <si>
    <t>商业服务业等支出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</si>
  <si>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契税</t>
    </r>
  </si>
  <si>
    <t>金融支出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</si>
  <si>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烟叶税</t>
    </r>
  </si>
  <si>
    <t>援助其他地区支出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</si>
  <si>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环境保护税</t>
    </r>
  </si>
  <si>
    <t>自然资源海洋气象等支出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</si>
  <si>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其他税收收入</t>
    </r>
  </si>
  <si>
    <t>住房保障支出</t>
  </si>
  <si>
    <t>二、非税收入</t>
  </si>
  <si>
    <t>粮油物资储备支出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</si>
  <si>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专项收入</t>
    </r>
  </si>
  <si>
    <t>灾害防治及应急管理支出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</si>
  <si>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行政事业性收费收入</t>
    </r>
  </si>
  <si>
    <t>预备费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</si>
  <si>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罚没收入</t>
    </r>
  </si>
  <si>
    <t>债务还本支出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</si>
  <si>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国有资本经营收入</t>
    </r>
  </si>
  <si>
    <t>债务付息支出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</si>
  <si>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国有资源（资产）有偿使用收入</t>
    </r>
  </si>
  <si>
    <t>其他支出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</si>
  <si>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</si>
  <si>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政府住房基金收入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</si>
  <si>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其他收入</t>
    </r>
  </si>
  <si>
    <t>一般公共预算收入合计</t>
  </si>
  <si>
    <t>一般公共预算支出合计</t>
  </si>
  <si>
    <t>二、上级补助收入</t>
  </si>
  <si>
    <t>二、调出资金</t>
  </si>
  <si>
    <t>返还性收入</t>
  </si>
  <si>
    <t>三、年终结余</t>
  </si>
  <si>
    <t>一般性转移支付收入</t>
  </si>
  <si>
    <t>四、地方政府一般债务还本支出</t>
  </si>
  <si>
    <t>专项转移支付收入</t>
  </si>
  <si>
    <t>五、上解支出</t>
  </si>
  <si>
    <t>三、上解收入</t>
  </si>
  <si>
    <t>六、安排预算稳定调节基金</t>
  </si>
  <si>
    <t>四、动用预算稳定调节基金</t>
  </si>
  <si>
    <t>五、一般债务收入</t>
  </si>
  <si>
    <t>六、调入资金</t>
  </si>
  <si>
    <t>一般公共预算收入总计</t>
  </si>
  <si>
    <t>一般公共预算支出总计</t>
  </si>
  <si>
    <t>附件2</t>
  </si>
  <si>
    <r>
      <rPr>
        <sz val="22"/>
        <rFont val="方正大标宋简体"/>
        <charset val="134"/>
      </rPr>
      <t>滑县2019</t>
    </r>
    <r>
      <rPr>
        <sz val="22"/>
        <color indexed="8"/>
        <rFont val="方正大标宋简体"/>
        <charset val="134"/>
      </rPr>
      <t>年一般公共预算转移支付调整明细表</t>
    </r>
  </si>
  <si>
    <t>单位：万元</t>
  </si>
  <si>
    <t>序号</t>
  </si>
  <si>
    <t>项目内容</t>
  </si>
  <si>
    <t>上级文件文号</t>
  </si>
  <si>
    <t>上级下达金额</t>
  </si>
  <si>
    <t>备注</t>
  </si>
  <si>
    <t>合计</t>
  </si>
  <si>
    <t>一般</t>
  </si>
  <si>
    <t>专项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</si>
  <si>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年脱贫攻坚成效考核和扶贫资金绩效评价奖励资金（统筹扶贫）</t>
    </r>
  </si>
  <si>
    <t>豫财农［2019］46号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</si>
  <si>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年第二批少数民族发展资金（统筹扶贫）</t>
    </r>
  </si>
  <si>
    <t>豫财农［2019］48号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</si>
  <si>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年第二批专项扶贫发展资金（统筹扶贫）</t>
    </r>
  </si>
  <si>
    <t>豫财农［2019］45号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</si>
  <si>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年第一批民兵训练补助经费</t>
    </r>
  </si>
  <si>
    <t>豫财行［2019］11号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</si>
  <si>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年第二代居民身份证制证经费</t>
    </r>
  </si>
  <si>
    <t>豫财政法［2019］7号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</si>
  <si>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年出入境资料复印补助经费</t>
    </r>
  </si>
  <si>
    <t>豫财政法［2019］6号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</si>
  <si>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年省级农村校舍安全保障长效机制资金</t>
    </r>
    <r>
      <rPr>
        <sz val="11"/>
        <rFont val="Times New Roman"/>
        <charset val="134"/>
      </rPr>
      <t xml:space="preserve"> </t>
    </r>
  </si>
  <si>
    <t>豫财教［2019］7号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</si>
  <si>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年教育现代化推进工程（枣村乡枣村第一中心小学）</t>
    </r>
  </si>
  <si>
    <t>豫财建［2019］53号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</si>
  <si>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年民办教育发展专项资金</t>
    </r>
  </si>
  <si>
    <t>豫财教［2019］10号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</si>
  <si>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年班主任津贴和教龄津贴补助资金</t>
    </r>
  </si>
  <si>
    <t>豫财预［2019］185号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</si>
  <si>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年省科技创新体系能力建设专项经费</t>
    </r>
  </si>
  <si>
    <t>豫财科［2019］10号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</si>
  <si>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年企业研发财政补助专项资金</t>
    </r>
  </si>
  <si>
    <t>豫财科［2019］22号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</si>
  <si>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年省级科普与学会服务能力提升专项经费</t>
    </r>
  </si>
  <si>
    <t>豫财科［2019］26号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</si>
  <si>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年市场监管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知识产权事业发展专项经费</t>
    </r>
  </si>
  <si>
    <t>豫财行［2019］37号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</si>
  <si>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年省级文物保护专项资金</t>
    </r>
  </si>
  <si>
    <t>豫财科［2019］30号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</si>
  <si>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年省级非物质文化遗产保护专项资金</t>
    </r>
    <r>
      <rPr>
        <sz val="11"/>
        <rFont val="Times New Roman"/>
        <charset val="134"/>
      </rPr>
      <t xml:space="preserve"> </t>
    </r>
  </si>
  <si>
    <t>豫财科［2019］14号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</si>
  <si>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年文化旅游提升工程实施方案（大运河滑县段）</t>
    </r>
  </si>
  <si>
    <t>豫财建［2019］54号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</si>
  <si>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年中央补助地方公共文化服务体系建设专项资金（广播电视节目无线覆盖运行维护费）</t>
    </r>
  </si>
  <si>
    <t>豫财科［2019］51号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</si>
  <si>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年退役安置和优抚事业等省级补助资金</t>
    </r>
  </si>
  <si>
    <t>豫财社［2019］36号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</si>
  <si>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年省级残疾人事业发展补助专项资金</t>
    </r>
  </si>
  <si>
    <t>豫财社［2019］23号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</si>
  <si>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年受艾滋病影响人员生活定量补助资金</t>
    </r>
  </si>
  <si>
    <t>豫财社［2019］31号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</si>
  <si>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年义务兵优待金</t>
    </r>
  </si>
  <si>
    <t>豫财社［2019］34号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</si>
  <si>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年退役士兵自主就业一次性地方经济补助金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</si>
  <si>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年就业补助资金</t>
    </r>
  </si>
  <si>
    <t>豫财社［2019］37号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</si>
  <si>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年困难群众救助补助资金</t>
    </r>
  </si>
  <si>
    <t>豫财社［2019］35号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</si>
  <si>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岁以上老人高龄津贴补助资金</t>
    </r>
  </si>
  <si>
    <t>豫财社［2019］43号</t>
  </si>
  <si>
    <t>企业军转干部生活困难专项补助资金（基数）</t>
  </si>
  <si>
    <r>
      <rPr>
        <sz val="11"/>
        <rFont val="宋体"/>
        <charset val="134"/>
      </rPr>
      <t>豫财办社［2019］</t>
    </r>
    <r>
      <rPr>
        <sz val="11"/>
        <rFont val="Times New Roman"/>
        <charset val="134"/>
      </rPr>
      <t>71</t>
    </r>
    <r>
      <rPr>
        <sz val="11"/>
        <rFont val="宋体"/>
        <charset val="134"/>
      </rPr>
      <t>号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</si>
  <si>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年中央财政残疾人事业发展补助资金</t>
    </r>
  </si>
  <si>
    <t>豫财社［2019］41号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</si>
  <si>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年河南省贫困妇女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两癌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救助专项资金</t>
    </r>
  </si>
  <si>
    <t>豫财行［2019］27号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</si>
  <si>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年县级医院临床重点专科建设专项补助</t>
    </r>
  </si>
  <si>
    <t>豫财社［2019］18号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</si>
  <si>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年省级中医专项资金（中医人才培养）</t>
    </r>
  </si>
  <si>
    <t>豫财社［2019］20号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</si>
  <si>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年中央财政城乡居民基本医疗保险补助资金（第二批）</t>
    </r>
  </si>
  <si>
    <t>豫财社［2019］32号</t>
  </si>
  <si>
    <t>中医药事业传承与发展部分</t>
  </si>
  <si>
    <t>豫财社［2019］40号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</si>
  <si>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年城乡医疗救助补助资金</t>
    </r>
  </si>
  <si>
    <t>豫财社［2019］46号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</si>
  <si>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年医疗服务与保障能力提升中央补助资金</t>
    </r>
  </si>
  <si>
    <t>豫财社［2019］56号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</si>
  <si>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年免费开展预防出生缺陷产前筛查、新生儿疾病筛查及产前诊断</t>
    </r>
  </si>
  <si>
    <t>豫财社［2019］33号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</si>
  <si>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年中央土壤污染防治专项资金</t>
    </r>
  </si>
  <si>
    <t>豫财环［2019］7号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</si>
  <si>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年省级农村环境整治专项资金</t>
    </r>
  </si>
  <si>
    <t>豫财环［2019］22号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</si>
  <si>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年生态文明建设专项中央基建投资（滑县城市集中供热余热利用项目）</t>
    </r>
  </si>
  <si>
    <t>豫财建［2019］107号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</si>
  <si>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年度节能与新能源公交车运营补助资金</t>
    </r>
  </si>
  <si>
    <t>豫财建［2019］90号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</si>
  <si>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年美丽乡村建设资金</t>
    </r>
  </si>
  <si>
    <t>豫财农改［2019］3号</t>
  </si>
  <si>
    <r>
      <rPr>
        <sz val="11"/>
        <rFont val="宋体"/>
        <charset val="134"/>
      </rPr>
      <t>村（社区）宗教工作协理员补助经费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豫财行</t>
    </r>
  </si>
  <si>
    <t>豫财行［2019］3号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</si>
  <si>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年耕地地力保护补贴资金</t>
    </r>
  </si>
  <si>
    <t>豫财农［2019］10号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</si>
  <si>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年度第二批棉花价格补贴资金</t>
    </r>
  </si>
  <si>
    <t>豫财农［2019］5号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</si>
  <si>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年第一批中央和省级林业改革资金</t>
    </r>
  </si>
  <si>
    <t>豫财环［2019］17号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</si>
  <si>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年农业生产发展资金（农机购置补贴）</t>
    </r>
  </si>
  <si>
    <t>豫财农［2019］30号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</si>
  <si>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年中央财政农业生产救灾资金</t>
    </r>
  </si>
  <si>
    <t>豫财农［2019］26号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</si>
  <si>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年动物防疫等补助经费</t>
    </r>
  </si>
  <si>
    <t>豫财农［2019］7号</t>
  </si>
  <si>
    <t>豫财农［2019］14号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</si>
  <si>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年省级河道堤防整治及重点岁修补助</t>
    </r>
    <r>
      <rPr>
        <sz val="11"/>
        <rFont val="Times New Roman"/>
        <charset val="134"/>
      </rPr>
      <t xml:space="preserve"> </t>
    </r>
  </si>
  <si>
    <t>豫财农［2019］29号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</si>
  <si>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年渔业油价补贴资金（省统筹项目资金）</t>
    </r>
  </si>
  <si>
    <t>豫财建［2019］40号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</si>
  <si>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年引黄水费和引黄调蓄工程建设补助</t>
    </r>
  </si>
  <si>
    <t>豫财农［2019］18号</t>
  </si>
  <si>
    <r>
      <rPr>
        <sz val="11"/>
        <rFont val="宋体"/>
        <charset val="134"/>
      </rPr>
      <t>河南省财政厅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河南省农业农村厅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关于下达</t>
    </r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年农业生产发展资金的通知</t>
    </r>
  </si>
  <si>
    <t>豫财农［2019］13号</t>
  </si>
  <si>
    <t>水土保持</t>
  </si>
  <si>
    <t>豫财农［2019］28号</t>
  </si>
  <si>
    <t>基层水利服务体系建设、水利新技术推广及水事纠纷工程</t>
  </si>
  <si>
    <t>2019年地下水超采综合治理</t>
  </si>
  <si>
    <t>豫财农［2019］40号</t>
  </si>
  <si>
    <t>农业水价综合改革</t>
  </si>
  <si>
    <t>水资源节约与保护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</si>
  <si>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年水利工程设施维修养护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</si>
  <si>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年基本农田保护保障体系建设试点补助资金</t>
    </r>
  </si>
  <si>
    <t>豫财综［2019］8号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</si>
  <si>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年农村公益事业奖补资金</t>
    </r>
  </si>
  <si>
    <t>豫财基［2019］1号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</si>
  <si>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年扶持村集体经济发展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</si>
  <si>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年普通干线公路网结构改造项目车购税补助资金</t>
    </r>
  </si>
  <si>
    <t>豫财建［2019］43号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</si>
  <si>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年普通国道交通标志项目车购税</t>
    </r>
    <r>
      <rPr>
        <sz val="11"/>
        <rFont val="Times New Roman"/>
        <charset val="134"/>
      </rPr>
      <t xml:space="preserve"> </t>
    </r>
  </si>
  <si>
    <t>豫财建［2019］10号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</si>
  <si>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年产粮大县奖励资金</t>
    </r>
  </si>
  <si>
    <t>豫财贸［2019］22号</t>
  </si>
  <si>
    <r>
      <rPr>
        <sz val="11"/>
        <rFont val="Times New Roman"/>
        <charset val="134"/>
      </rPr>
      <t>2018-2019</t>
    </r>
    <r>
      <rPr>
        <sz val="11"/>
        <rFont val="宋体"/>
        <charset val="134"/>
      </rPr>
      <t>年自然灾害生活补助资金</t>
    </r>
  </si>
  <si>
    <r>
      <rPr>
        <sz val="11"/>
        <rFont val="宋体"/>
        <charset val="134"/>
      </rPr>
      <t>豫财环［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］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</si>
  <si>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t>附件3</t>
  </si>
  <si>
    <t>滑县2019年政府性基金预算调整方案（草案）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</si>
  <si>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</t>
    </r>
    <r>
      <rPr>
        <sz val="11"/>
        <rFont val="黑体"/>
        <charset val="134"/>
      </rPr>
      <t>目</t>
    </r>
  </si>
  <si>
    <r>
      <rPr>
        <sz val="11"/>
        <rFont val="宋体"/>
        <charset val="134"/>
      </rPr>
      <t xml:space="preserve">调整
</t>
    </r>
    <r>
      <rPr>
        <sz val="11"/>
        <rFont val="黑体"/>
        <charset val="134"/>
      </rPr>
      <t>变动</t>
    </r>
  </si>
  <si>
    <r>
      <rPr>
        <sz val="11"/>
        <rFont val="宋体"/>
        <charset val="134"/>
      </rPr>
      <t>调整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变动</t>
    </r>
  </si>
  <si>
    <t>一、农网还贷资金收入</t>
  </si>
  <si>
    <t>一、文化旅游体育与传媒支出</t>
  </si>
  <si>
    <t>二、海南省高等级公路车辆通行附加费收入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</si>
  <si>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国家电影事业发展专项资金安排的支出</t>
    </r>
  </si>
  <si>
    <t>三、港口建设费收入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</si>
  <si>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旅游发展基金支出</t>
    </r>
  </si>
  <si>
    <t>四、国家电影事业发展专项资金收入</t>
  </si>
  <si>
    <t>二、社会保障和就业支出</t>
  </si>
  <si>
    <t>五、国有土地收益基金收入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</si>
  <si>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大中型水库移民后期扶持基金支出</t>
    </r>
  </si>
  <si>
    <t>六、农业土地开发资金收入</t>
  </si>
  <si>
    <t>三、节能环保支出</t>
  </si>
  <si>
    <t>七、国有土地使用权出让收入</t>
  </si>
  <si>
    <t>四、城乡社区支出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</si>
  <si>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土地出让价款收入</t>
    </r>
  </si>
  <si>
    <t>五、农林水支出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</si>
  <si>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补缴的土地价款</t>
    </r>
  </si>
  <si>
    <t>六、交通运输支出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</si>
  <si>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划拨土地收入</t>
    </r>
  </si>
  <si>
    <t>七、资源勘探信息等支出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</si>
  <si>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缴纳新增建设用地土地有偿使用费</t>
    </r>
  </si>
  <si>
    <t>八、金融支出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</si>
  <si>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其他土地出让收入</t>
    </r>
  </si>
  <si>
    <t>九、其他支出</t>
  </si>
  <si>
    <t>八、大中型水库库区基金收入</t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</si>
  <si>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彩票公益金安排的支出</t>
    </r>
  </si>
  <si>
    <t>九、彩票公益金收入</t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</si>
  <si>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用于社会福利的彩票公益金支出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</si>
  <si>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福利彩票公益金收入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</si>
  <si>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用于体育事业的彩票公益金支出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</si>
  <si>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体育彩票公益金收入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</si>
  <si>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用于教育事业的彩票公益金支出</t>
    </r>
  </si>
  <si>
    <t>十、城市基础设施配套费收入</t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</si>
  <si>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用于残疾人事业的彩票公益金支出</t>
    </r>
  </si>
  <si>
    <t>十一、小型水库移民扶助基金收入</t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</si>
  <si>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用于扶贫的彩票公益金支出</t>
    </r>
  </si>
  <si>
    <t>十二、国家重大水利工程建设基金收入</t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</si>
  <si>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用于城乡医疗救助的的彩票公益金支出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</si>
  <si>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南水北调工程建设资金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</si>
  <si>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用于其他社会公益事业的彩票公益金支出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</si>
  <si>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三峡工程后续工作资金</t>
    </r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</si>
  <si>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</si>
  <si>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</si>
  <si>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</si>
  <si>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</si>
  <si>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</si>
  <si>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政府性基金预算收入合计</t>
  </si>
  <si>
    <t>政府性基金预算支出合计</t>
  </si>
  <si>
    <t>二、政府性基金转移支付</t>
  </si>
  <si>
    <t>三、上年结余收入</t>
  </si>
  <si>
    <t>三、调出资金</t>
  </si>
  <si>
    <t>四、调入资金</t>
  </si>
  <si>
    <t>四、年终结余</t>
  </si>
  <si>
    <t>五、地方政府专项债务转贷收入</t>
  </si>
  <si>
    <t>五、地方政府专项债务还本支出</t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</si>
  <si>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0"/>
      </rPr>
      <t>其中：地方政府专项债券还本支出</t>
    </r>
  </si>
  <si>
    <t>政府性基金预算收入总计</t>
  </si>
  <si>
    <t>政府性基金预算支出总计</t>
  </si>
  <si>
    <t>附件4</t>
  </si>
  <si>
    <t>滑县2019年新增一般债券安排明细表</t>
  </si>
  <si>
    <t>项目基本情况</t>
  </si>
  <si>
    <t>金额</t>
  </si>
  <si>
    <t>项目名称</t>
  </si>
  <si>
    <t>管理使用单位</t>
  </si>
  <si>
    <t>2019年新改建农村公路120公里</t>
  </si>
  <si>
    <t>滑县农村公路管理所</t>
  </si>
  <si>
    <t>森林公园人工湖及水系周边景观绿化工程项目</t>
  </si>
  <si>
    <t>河南省国有滑县林场</t>
  </si>
  <si>
    <t>合    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</si>
</sst>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#,##0_ "/>
    <numFmt numFmtId="178" formatCode="0.00_ "/>
    <numFmt numFmtId="179" formatCode="0.00_);[Red]\(0.00\)"/>
  </numFmts>
  <fonts count="5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大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6"/>
      <name val="黑体"/>
      <charset val="134"/>
    </font>
    <font>
      <sz val="22"/>
      <name val="方正大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1"/>
      <name val="宋体"/>
      <charset val="0"/>
    </font>
    <font>
      <sz val="12"/>
      <name val="宋体"/>
      <charset val="0"/>
    </font>
    <font>
      <b/>
      <sz val="24"/>
      <color indexed="8"/>
      <name val="Arial"/>
      <charset val="0"/>
    </font>
    <font>
      <sz val="12"/>
      <name val="Times New Roman"/>
      <charset val="134"/>
    </font>
    <font>
      <sz val="11"/>
      <name val="黑体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sz val="12"/>
      <name val="宋体"/>
      <charset val="0"/>
      <scheme val="minor"/>
    </font>
    <font>
      <sz val="12"/>
      <color indexed="8"/>
      <name val="宋体"/>
      <charset val="0"/>
      <scheme val="minor"/>
    </font>
    <font>
      <sz val="11"/>
      <color indexed="8"/>
      <name val="黑体"/>
      <charset val="134"/>
    </font>
    <font>
      <sz val="11"/>
      <color indexed="10"/>
      <name val="Times New Roman"/>
      <charset val="134"/>
    </font>
    <font>
      <sz val="11"/>
      <color indexed="10"/>
      <name val="Times New Roman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7" fillId="3" borderId="6" applyNumberFormat="0" applyAlignment="0" applyProtection="0">
      <alignment vertical="center"/>
    </xf>
    <xf numFmtId="0" fontId="49" fillId="3" borderId="9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55" applyFont="1" applyAlignment="1">
      <alignment vertical="center"/>
    </xf>
    <xf numFmtId="0" fontId="7" fillId="0" borderId="0" xfId="55" applyFont="1" applyAlignment="1">
      <alignment vertical="center" wrapText="1"/>
    </xf>
    <xf numFmtId="176" fontId="7" fillId="0" borderId="0" xfId="55" applyNumberFormat="1" applyFont="1" applyAlignment="1">
      <alignment horizontal="center" vertical="center"/>
    </xf>
    <xf numFmtId="0" fontId="8" fillId="0" borderId="0" xfId="55" applyFont="1" applyAlignment="1">
      <alignment vertical="center" wrapText="1"/>
    </xf>
    <xf numFmtId="0" fontId="9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/>
    </xf>
    <xf numFmtId="176" fontId="9" fillId="0" borderId="0" xfId="55" applyNumberFormat="1" applyFont="1" applyAlignment="1">
      <alignment horizontal="center" vertical="center"/>
    </xf>
    <xf numFmtId="0" fontId="10" fillId="0" borderId="0" xfId="55" applyFont="1" applyAlignment="1">
      <alignment vertical="center" wrapText="1"/>
    </xf>
    <xf numFmtId="176" fontId="10" fillId="0" borderId="0" xfId="55" applyNumberFormat="1" applyFont="1" applyAlignment="1">
      <alignment horizontal="center" vertical="center"/>
    </xf>
    <xf numFmtId="176" fontId="11" fillId="0" borderId="2" xfId="55" applyNumberFormat="1" applyFont="1" applyBorder="1" applyAlignment="1">
      <alignment horizontal="center" vertical="center" wrapText="1"/>
    </xf>
    <xf numFmtId="0" fontId="5" fillId="0" borderId="2" xfId="58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/>
    </xf>
    <xf numFmtId="176" fontId="12" fillId="0" borderId="1" xfId="55" applyNumberFormat="1" applyFont="1" applyBorder="1" applyAlignment="1">
      <alignment horizontal="center" vertical="center"/>
    </xf>
    <xf numFmtId="0" fontId="13" fillId="0" borderId="1" xfId="55" applyFont="1" applyBorder="1" applyAlignment="1">
      <alignment horizontal="center" vertical="center" wrapText="1"/>
    </xf>
    <xf numFmtId="176" fontId="0" fillId="0" borderId="1" xfId="55" applyNumberFormat="1" applyFont="1" applyBorder="1" applyAlignment="1">
      <alignment horizontal="center" vertical="center" wrapText="1"/>
    </xf>
    <xf numFmtId="176" fontId="13" fillId="0" borderId="1" xfId="55" applyNumberFormat="1" applyFont="1" applyBorder="1" applyAlignment="1">
      <alignment horizontal="center" vertical="center" wrapText="1"/>
    </xf>
    <xf numFmtId="176" fontId="0" fillId="0" borderId="1" xfId="55" applyNumberFormat="1" applyFont="1" applyBorder="1" applyAlignment="1">
      <alignment horizontal="center" vertical="center"/>
    </xf>
    <xf numFmtId="1" fontId="13" fillId="0" borderId="1" xfId="18" applyNumberFormat="1" applyFont="1" applyFill="1" applyBorder="1" applyAlignment="1">
      <alignment horizontal="center" vertical="center" wrapText="1"/>
    </xf>
    <xf numFmtId="0" fontId="14" fillId="0" borderId="1" xfId="35" applyFont="1" applyFill="1" applyBorder="1" applyAlignment="1">
      <alignment horizontal="left" vertical="center" wrapText="1"/>
    </xf>
    <xf numFmtId="176" fontId="15" fillId="0" borderId="1" xfId="55" applyNumberFormat="1" applyFont="1" applyFill="1" applyBorder="1" applyAlignment="1">
      <alignment horizontal="center"/>
    </xf>
    <xf numFmtId="176" fontId="15" fillId="0" borderId="1" xfId="55" applyNumberFormat="1" applyFont="1" applyBorder="1" applyAlignment="1">
      <alignment horizontal="center" vertical="center"/>
    </xf>
    <xf numFmtId="176" fontId="16" fillId="0" borderId="1" xfId="55" applyNumberFormat="1" applyFont="1" applyBorder="1" applyAlignment="1">
      <alignment horizontal="center" vertical="center" wrapText="1"/>
    </xf>
    <xf numFmtId="176" fontId="17" fillId="0" borderId="1" xfId="55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176" fontId="19" fillId="0" borderId="1" xfId="13" applyNumberFormat="1" applyFont="1" applyFill="1" applyBorder="1" applyAlignment="1">
      <alignment horizontal="center" vertical="center"/>
    </xf>
    <xf numFmtId="0" fontId="13" fillId="0" borderId="1" xfId="35" applyFont="1" applyFill="1" applyBorder="1" applyAlignment="1">
      <alignment horizontal="left" vertical="center" wrapText="1"/>
    </xf>
    <xf numFmtId="176" fontId="18" fillId="0" borderId="1" xfId="35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20" fillId="0" borderId="1" xfId="55" applyNumberFormat="1" applyFont="1" applyBorder="1" applyAlignment="1">
      <alignment horizontal="center" vertical="center"/>
    </xf>
    <xf numFmtId="3" fontId="18" fillId="0" borderId="1" xfId="0" applyNumberFormat="1" applyFont="1" applyFill="1" applyBorder="1" applyAlignment="1" applyProtection="1">
      <alignment vertical="center" wrapText="1"/>
    </xf>
    <xf numFmtId="176" fontId="18" fillId="0" borderId="1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" xfId="55" applyFont="1" applyBorder="1" applyAlignment="1">
      <alignment vertical="center"/>
    </xf>
    <xf numFmtId="176" fontId="19" fillId="0" borderId="1" xfId="59" applyNumberFormat="1" applyFont="1" applyFill="1" applyBorder="1" applyAlignment="1">
      <alignment horizontal="center" vertical="center"/>
    </xf>
    <xf numFmtId="0" fontId="19" fillId="0" borderId="1" xfId="55" applyFont="1" applyBorder="1" applyAlignment="1">
      <alignment vertical="center" wrapText="1"/>
    </xf>
    <xf numFmtId="176" fontId="19" fillId="0" borderId="1" xfId="55" applyNumberFormat="1" applyFont="1" applyBorder="1" applyAlignment="1">
      <alignment horizontal="center" vertical="center"/>
    </xf>
    <xf numFmtId="0" fontId="19" fillId="0" borderId="1" xfId="55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55" applyFont="1" applyBorder="1" applyAlignment="1">
      <alignment vertical="center"/>
    </xf>
    <xf numFmtId="0" fontId="19" fillId="0" borderId="1" xfId="55" applyFont="1" applyFill="1" applyBorder="1" applyAlignment="1">
      <alignment vertical="center" wrapText="1"/>
    </xf>
    <xf numFmtId="49" fontId="18" fillId="0" borderId="1" xfId="59" applyNumberFormat="1" applyFont="1" applyFill="1" applyBorder="1" applyAlignment="1" applyProtection="1">
      <alignment horizontal="left" vertical="center" wrapText="1"/>
    </xf>
    <xf numFmtId="49" fontId="15" fillId="0" borderId="1" xfId="59" applyNumberFormat="1" applyFont="1" applyFill="1" applyBorder="1" applyAlignment="1" applyProtection="1">
      <alignment horizontal="left" vertical="center" wrapText="1"/>
    </xf>
    <xf numFmtId="176" fontId="19" fillId="0" borderId="1" xfId="55" applyNumberFormat="1" applyFont="1" applyFill="1" applyBorder="1" applyAlignment="1">
      <alignment horizontal="center"/>
    </xf>
    <xf numFmtId="0" fontId="14" fillId="0" borderId="1" xfId="55" applyFont="1" applyFill="1" applyBorder="1" applyAlignment="1">
      <alignment horizontal="center" vertical="center" wrapText="1"/>
    </xf>
    <xf numFmtId="176" fontId="19" fillId="0" borderId="1" xfId="13" applyNumberFormat="1" applyFont="1" applyFill="1" applyBorder="1" applyAlignment="1" applyProtection="1">
      <alignment horizontal="center" vertical="center"/>
    </xf>
    <xf numFmtId="49" fontId="14" fillId="0" borderId="1" xfId="35" applyNumberFormat="1" applyFont="1" applyFill="1" applyBorder="1" applyAlignment="1" applyProtection="1">
      <alignment vertical="center" wrapText="1"/>
    </xf>
    <xf numFmtId="3" fontId="14" fillId="0" borderId="1" xfId="52" applyNumberFormat="1" applyFont="1" applyFill="1" applyBorder="1" applyAlignment="1" applyProtection="1">
      <alignment horizontal="left" vertical="center" wrapText="1"/>
    </xf>
    <xf numFmtId="176" fontId="19" fillId="0" borderId="1" xfId="55" applyNumberFormat="1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left" vertical="center" wrapText="1"/>
    </xf>
    <xf numFmtId="0" fontId="14" fillId="0" borderId="1" xfId="55" applyFont="1" applyFill="1" applyBorder="1" applyAlignment="1">
      <alignment vertical="center" wrapText="1"/>
    </xf>
    <xf numFmtId="0" fontId="22" fillId="0" borderId="0" xfId="55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9" fillId="0" borderId="0" xfId="55" applyFont="1" applyFill="1" applyAlignment="1" applyProtection="1">
      <alignment horizontal="center" vertical="center"/>
      <protection locked="0"/>
    </xf>
    <xf numFmtId="176" fontId="9" fillId="0" borderId="0" xfId="55" applyNumberFormat="1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178" fontId="6" fillId="0" borderId="0" xfId="8" applyNumberFormat="1" applyFont="1" applyFill="1" applyBorder="1" applyAlignment="1">
      <alignment horizontal="right" vertical="center" wrapText="1"/>
    </xf>
    <xf numFmtId="178" fontId="24" fillId="0" borderId="0" xfId="8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43" fontId="12" fillId="0" borderId="1" xfId="8" applyFont="1" applyFill="1" applyBorder="1" applyAlignment="1">
      <alignment horizontal="center" vertical="center" wrapText="1"/>
    </xf>
    <xf numFmtId="178" fontId="12" fillId="0" borderId="1" xfId="8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176" fontId="18" fillId="0" borderId="1" xfId="8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right" vertical="center"/>
    </xf>
    <xf numFmtId="0" fontId="7" fillId="0" borderId="0" xfId="55" applyFont="1" applyFill="1" applyAlignment="1">
      <alignment vertical="center"/>
    </xf>
    <xf numFmtId="0" fontId="7" fillId="0" borderId="0" xfId="55" applyFont="1" applyFill="1" applyAlignment="1" applyProtection="1">
      <alignment vertical="center"/>
      <protection locked="0"/>
    </xf>
    <xf numFmtId="0" fontId="19" fillId="0" borderId="0" xfId="55" applyFont="1" applyFill="1" applyAlignment="1">
      <alignment vertical="center"/>
    </xf>
    <xf numFmtId="176" fontId="19" fillId="0" borderId="0" xfId="55" applyNumberFormat="1" applyFont="1" applyFill="1" applyAlignment="1">
      <alignment vertical="center"/>
    </xf>
    <xf numFmtId="176" fontId="19" fillId="0" borderId="0" xfId="55" applyNumberFormat="1" applyFont="1" applyFill="1" applyAlignment="1">
      <alignment horizontal="center" vertical="center"/>
    </xf>
    <xf numFmtId="176" fontId="26" fillId="0" borderId="0" xfId="55" applyNumberFormat="1" applyFont="1" applyFill="1" applyAlignment="1">
      <alignment horizontal="center" vertical="center"/>
    </xf>
    <xf numFmtId="0" fontId="8" fillId="0" borderId="0" xfId="55" applyFont="1" applyFill="1" applyAlignment="1">
      <alignment vertical="center"/>
    </xf>
    <xf numFmtId="0" fontId="27" fillId="0" borderId="0" xfId="55" applyFont="1" applyFill="1" applyAlignment="1" applyProtection="1">
      <alignment vertical="center"/>
      <protection locked="0"/>
    </xf>
    <xf numFmtId="176" fontId="27" fillId="0" borderId="0" xfId="55" applyNumberFormat="1" applyFont="1" applyFill="1" applyAlignment="1" applyProtection="1">
      <alignment vertical="center"/>
      <protection locked="0"/>
    </xf>
    <xf numFmtId="176" fontId="27" fillId="0" borderId="0" xfId="55" applyNumberFormat="1" applyFont="1" applyFill="1" applyAlignment="1" applyProtection="1">
      <alignment horizontal="center" vertical="center"/>
      <protection locked="0"/>
    </xf>
    <xf numFmtId="176" fontId="28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58" applyFont="1" applyFill="1" applyBorder="1" applyAlignment="1" applyProtection="1">
      <alignment horizontal="center" vertical="center" wrapText="1"/>
      <protection locked="0"/>
    </xf>
    <xf numFmtId="0" fontId="12" fillId="0" borderId="3" xfId="55" applyFont="1" applyFill="1" applyBorder="1" applyAlignment="1" applyProtection="1">
      <alignment horizontal="center" vertical="center"/>
      <protection locked="0"/>
    </xf>
    <xf numFmtId="0" fontId="19" fillId="0" borderId="4" xfId="55" applyFont="1" applyFill="1" applyBorder="1" applyAlignment="1" applyProtection="1">
      <alignment horizontal="center" vertical="center"/>
      <protection locked="0"/>
    </xf>
    <xf numFmtId="0" fontId="19" fillId="0" borderId="5" xfId="55" applyFont="1" applyFill="1" applyBorder="1" applyAlignment="1" applyProtection="1">
      <alignment horizontal="center" vertical="center"/>
      <protection locked="0"/>
    </xf>
    <xf numFmtId="176" fontId="19" fillId="0" borderId="4" xfId="55" applyNumberFormat="1" applyFont="1" applyFill="1" applyBorder="1" applyAlignment="1" applyProtection="1">
      <alignment horizontal="center" vertical="center"/>
      <protection locked="0"/>
    </xf>
    <xf numFmtId="0" fontId="12" fillId="0" borderId="1" xfId="57" applyFont="1" applyFill="1" applyBorder="1" applyAlignment="1" applyProtection="1">
      <alignment horizontal="center" vertical="center"/>
      <protection locked="0"/>
    </xf>
    <xf numFmtId="176" fontId="30" fillId="0" borderId="1" xfId="55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176" fontId="30" fillId="0" borderId="1" xfId="55" applyNumberFormat="1" applyFont="1" applyFill="1" applyBorder="1" applyAlignment="1" applyProtection="1">
      <alignment horizontal="center" vertical="center"/>
      <protection locked="0"/>
    </xf>
    <xf numFmtId="1" fontId="12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7" applyFont="1" applyFill="1" applyBorder="1" applyProtection="1">
      <alignment vertical="center"/>
      <protection locked="0"/>
    </xf>
    <xf numFmtId="176" fontId="19" fillId="0" borderId="1" xfId="13" applyNumberFormat="1" applyFont="1" applyFill="1" applyBorder="1" applyAlignment="1" applyProtection="1">
      <alignment horizontal="center" vertical="center"/>
      <protection locked="0"/>
    </xf>
    <xf numFmtId="1" fontId="14" fillId="0" borderId="1" xfId="18" applyNumberFormat="1" applyFont="1" applyFill="1" applyBorder="1" applyAlignment="1" applyProtection="1">
      <alignment horizontal="left" vertical="center" wrapText="1"/>
      <protection locked="0"/>
    </xf>
    <xf numFmtId="176" fontId="19" fillId="0" borderId="1" xfId="21" applyNumberFormat="1" applyFont="1" applyFill="1" applyBorder="1" applyAlignment="1" applyProtection="1">
      <alignment horizontal="center" vertical="center"/>
      <protection locked="0"/>
    </xf>
    <xf numFmtId="0" fontId="13" fillId="0" borderId="1" xfId="57" applyFont="1" applyFill="1" applyBorder="1" applyAlignment="1" applyProtection="1">
      <alignment horizontal="left" vertical="center"/>
      <protection locked="0"/>
    </xf>
    <xf numFmtId="179" fontId="13" fillId="0" borderId="1" xfId="56" applyNumberFormat="1" applyFont="1" applyFill="1" applyBorder="1" applyAlignment="1" applyProtection="1">
      <alignment horizontal="left" vertical="center"/>
      <protection locked="0"/>
    </xf>
    <xf numFmtId="176" fontId="20" fillId="0" borderId="1" xfId="0" applyNumberFormat="1" applyFont="1" applyFill="1" applyBorder="1" applyAlignment="1">
      <alignment horizontal="center" vertical="center" wrapText="1"/>
    </xf>
    <xf numFmtId="0" fontId="19" fillId="0" borderId="1" xfId="57" applyFont="1" applyFill="1" applyBorder="1" applyAlignment="1" applyProtection="1">
      <alignment horizontal="left" vertical="center"/>
      <protection locked="0"/>
    </xf>
    <xf numFmtId="177" fontId="18" fillId="0" borderId="1" xfId="0" applyNumberFormat="1" applyFont="1" applyFill="1" applyBorder="1" applyAlignment="1">
      <alignment horizontal="center" vertical="center"/>
    </xf>
    <xf numFmtId="179" fontId="13" fillId="0" borderId="1" xfId="56" applyNumberFormat="1" applyFont="1" applyFill="1" applyBorder="1" applyAlignment="1" applyProtection="1">
      <alignment vertical="center"/>
      <protection locked="0"/>
    </xf>
    <xf numFmtId="0" fontId="21" fillId="0" borderId="0" xfId="55" applyFont="1" applyFill="1" applyAlignment="1" applyProtection="1">
      <alignment vertical="center"/>
      <protection locked="0"/>
    </xf>
    <xf numFmtId="0" fontId="19" fillId="0" borderId="1" xfId="55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left" vertical="center"/>
    </xf>
    <xf numFmtId="176" fontId="31" fillId="0" borderId="1" xfId="0" applyNumberFormat="1" applyFont="1" applyFill="1" applyBorder="1" applyAlignment="1">
      <alignment horizontal="center" vertical="center" wrapText="1"/>
    </xf>
    <xf numFmtId="176" fontId="32" fillId="0" borderId="1" xfId="21" applyNumberFormat="1" applyFont="1" applyFill="1" applyBorder="1" applyAlignment="1" applyProtection="1">
      <alignment horizontal="center" vertical="center"/>
      <protection locked="0"/>
    </xf>
    <xf numFmtId="176" fontId="31" fillId="0" borderId="1" xfId="0" applyNumberFormat="1" applyFont="1" applyFill="1" applyBorder="1" applyAlignment="1">
      <alignment horizontal="center" vertical="center"/>
    </xf>
    <xf numFmtId="176" fontId="19" fillId="0" borderId="1" xfId="55" applyNumberFormat="1" applyFont="1" applyFill="1" applyBorder="1" applyAlignment="1" applyProtection="1">
      <alignment horizontal="center" vertical="center"/>
      <protection locked="0"/>
    </xf>
    <xf numFmtId="0" fontId="19" fillId="0" borderId="1" xfId="57" applyFont="1" applyFill="1" applyBorder="1" applyAlignment="1" applyProtection="1">
      <alignment horizontal="left" vertical="center" indent="1"/>
      <protection locked="0"/>
    </xf>
    <xf numFmtId="0" fontId="19" fillId="0" borderId="1" xfId="55" applyFont="1" applyFill="1" applyBorder="1" applyAlignment="1" applyProtection="1">
      <alignment vertical="center"/>
      <protection locked="0"/>
    </xf>
    <xf numFmtId="0" fontId="14" fillId="0" borderId="1" xfId="55" applyFont="1" applyFill="1" applyBorder="1" applyAlignment="1" applyProtection="1">
      <alignment horizontal="center" vertical="center"/>
      <protection locked="0"/>
    </xf>
    <xf numFmtId="3" fontId="14" fillId="0" borderId="1" xfId="52" applyNumberFormat="1" applyFont="1" applyFill="1" applyBorder="1" applyAlignment="1" applyProtection="1">
      <alignment horizontal="left" vertical="center"/>
      <protection locked="0"/>
    </xf>
    <xf numFmtId="0" fontId="14" fillId="0" borderId="1" xfId="44" applyFont="1" applyFill="1" applyBorder="1" applyAlignment="1" applyProtection="1">
      <alignment vertical="center"/>
      <protection locked="0"/>
    </xf>
    <xf numFmtId="3" fontId="13" fillId="0" borderId="1" xfId="52" applyNumberFormat="1" applyFont="1" applyFill="1" applyBorder="1" applyAlignment="1" applyProtection="1">
      <alignment horizontal="left" vertical="center" indent="1"/>
      <protection locked="0"/>
    </xf>
    <xf numFmtId="3" fontId="14" fillId="0" borderId="1" xfId="52" applyNumberFormat="1" applyFont="1" applyFill="1" applyBorder="1" applyAlignment="1" applyProtection="1">
      <alignment vertical="center"/>
      <protection locked="0"/>
    </xf>
    <xf numFmtId="0" fontId="14" fillId="0" borderId="1" xfId="44" applyFont="1" applyFill="1" applyBorder="1" applyProtection="1">
      <alignment vertical="center"/>
      <protection locked="0"/>
    </xf>
    <xf numFmtId="3" fontId="15" fillId="0" borderId="1" xfId="52" applyNumberFormat="1" applyFont="1" applyFill="1" applyBorder="1" applyAlignment="1" applyProtection="1">
      <alignment horizontal="left" vertical="center"/>
      <protection locked="0"/>
    </xf>
    <xf numFmtId="0" fontId="15" fillId="0" borderId="1" xfId="55" applyFont="1" applyFill="1" applyBorder="1" applyAlignment="1" applyProtection="1">
      <alignment horizontal="center" vertical="center"/>
      <protection locked="0"/>
    </xf>
    <xf numFmtId="0" fontId="15" fillId="0" borderId="1" xfId="44" applyFont="1" applyFill="1" applyBorder="1" applyProtection="1">
      <alignment vertical="center"/>
      <protection locked="0"/>
    </xf>
    <xf numFmtId="0" fontId="13" fillId="0" borderId="0" xfId="55" applyFont="1" applyFill="1" applyAlignment="1" applyProtection="1">
      <alignment vertical="center"/>
      <protection locked="0"/>
    </xf>
    <xf numFmtId="176" fontId="19" fillId="0" borderId="0" xfId="55" applyNumberFormat="1" applyFont="1" applyFill="1" applyAlignment="1" applyProtection="1">
      <alignment vertical="center"/>
      <protection locked="0"/>
    </xf>
    <xf numFmtId="176" fontId="19" fillId="0" borderId="0" xfId="55" applyNumberFormat="1" applyFont="1" applyFill="1" applyAlignment="1" applyProtection="1">
      <alignment horizontal="center" vertical="center"/>
      <protection locked="0"/>
    </xf>
    <xf numFmtId="0" fontId="19" fillId="0" borderId="0" xfId="55" applyFont="1" applyFill="1" applyAlignment="1" applyProtection="1">
      <alignment vertical="center"/>
      <protection locked="0"/>
    </xf>
    <xf numFmtId="176" fontId="26" fillId="0" borderId="0" xfId="55" applyNumberFormat="1" applyFont="1" applyFill="1" applyAlignment="1" applyProtection="1">
      <alignment horizontal="center" vertical="center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Book1" xfId="18"/>
    <cellStyle name="标题" xfId="19" builtinId="15"/>
    <cellStyle name="解释性文本" xfId="20" builtinId="53"/>
    <cellStyle name="常规_2010年预算大表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20160105省级2016年预算情况表（最新）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河南省2011年度财政总决算生成表20120425" xfId="52"/>
    <cellStyle name="40% - 强调文字颜色 6" xfId="53" builtinId="51"/>
    <cellStyle name="60% - 强调文字颜色 6" xfId="54" builtinId="52"/>
    <cellStyle name="常规 28" xfId="55"/>
    <cellStyle name="常规_2014年公共财政支出预算表（到项级科目）" xfId="56"/>
    <cellStyle name="常规_20151211省级2016年预算表" xfId="57"/>
    <cellStyle name="常规_附件2,3" xfId="58"/>
    <cellStyle name="常规 13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5"/>
  <sheetViews>
    <sheetView workbookViewId="0">
      <selection activeCell="C23" sqref="C23"/>
    </sheetView>
  </sheetViews>
  <sheetFormatPr defaultColWidth="9" defaultRowHeight="15.75"/>
  <cols>
    <col min="1" max="1" width="34.3833333333333" style="108" customWidth="1"/>
    <col min="2" max="2" width="8.38333333333333" style="109"/>
    <col min="3" max="3" width="10.25" style="110"/>
    <col min="4" max="4" width="9.38333333333333" style="109"/>
    <col min="5" max="5" width="42.625" style="108" customWidth="1"/>
    <col min="6" max="6" width="8.375" style="110"/>
    <col min="7" max="7" width="10.25" style="110"/>
    <col min="8" max="8" width="8.13333333333333" style="111"/>
    <col min="9" max="9" width="9" style="106" hidden="1" customWidth="1"/>
    <col min="10" max="243" width="9" style="106" customWidth="1"/>
    <col min="244" max="16384" width="9" style="106"/>
  </cols>
  <sheetData>
    <row r="1" s="106" customFormat="1" ht="21" customHeight="1" spans="1:8">
      <c r="A1" s="112" t="s">
        <v>0</v>
      </c>
      <c r="B1" s="109"/>
      <c r="C1" s="110"/>
      <c r="D1" s="109"/>
      <c r="E1" s="108"/>
      <c r="F1" s="110"/>
      <c r="G1" s="110"/>
      <c r="H1" s="111"/>
    </row>
    <row r="2" s="106" customFormat="1" ht="8" customHeight="1" spans="1:8">
      <c r="A2" s="112"/>
      <c r="B2" s="109"/>
      <c r="C2" s="110"/>
      <c r="D2" s="109"/>
      <c r="E2" s="108"/>
      <c r="F2" s="110"/>
      <c r="G2" s="110"/>
      <c r="H2" s="111"/>
    </row>
    <row r="3" s="107" customFormat="1" ht="27" spans="1:8">
      <c r="A3" s="84" t="s">
        <v>1</v>
      </c>
      <c r="B3" s="84"/>
      <c r="C3" s="84"/>
      <c r="D3" s="84"/>
      <c r="E3" s="84"/>
      <c r="F3" s="85"/>
      <c r="G3" s="84"/>
      <c r="H3" s="84"/>
    </row>
    <row r="4" s="107" customFormat="1" spans="1:8">
      <c r="A4" s="113"/>
      <c r="B4" s="114"/>
      <c r="C4" s="115"/>
      <c r="D4" s="114"/>
      <c r="E4" s="113"/>
      <c r="F4" s="115"/>
      <c r="G4" s="116" t="s">
        <v>2</v>
      </c>
      <c r="H4" s="117"/>
    </row>
    <row r="5" s="107" customFormat="1" ht="15" customHeight="1" spans="1:8">
      <c r="A5" s="118" t="s">
        <v>3</v>
      </c>
      <c r="B5" s="119"/>
      <c r="C5" s="119"/>
      <c r="D5" s="120"/>
      <c r="E5" s="118" t="s">
        <v>4</v>
      </c>
      <c r="F5" s="121"/>
      <c r="G5" s="119"/>
      <c r="H5" s="120"/>
    </row>
    <row r="6" s="107" customFormat="1" ht="15" customHeight="1" spans="1:8">
      <c r="A6" s="122" t="s">
        <v>5</v>
      </c>
      <c r="B6" s="123" t="s">
        <v>6</v>
      </c>
      <c r="C6" s="124" t="s">
        <v>7</v>
      </c>
      <c r="D6" s="125" t="s">
        <v>8</v>
      </c>
      <c r="E6" s="126" t="s">
        <v>9</v>
      </c>
      <c r="F6" s="123" t="s">
        <v>6</v>
      </c>
      <c r="G6" s="124" t="s">
        <v>7</v>
      </c>
      <c r="H6" s="125" t="s">
        <v>8</v>
      </c>
    </row>
    <row r="7" s="107" customFormat="1" ht="15" customHeight="1" spans="1:9">
      <c r="A7" s="127" t="s">
        <v>10</v>
      </c>
      <c r="B7" s="128">
        <f>B8+B26</f>
        <v>133741</v>
      </c>
      <c r="C7" s="128">
        <f t="shared" ref="C7:C24" si="0">D7-B7</f>
        <v>0</v>
      </c>
      <c r="D7" s="128">
        <f>D8+D26</f>
        <v>133741</v>
      </c>
      <c r="E7" s="129" t="s">
        <v>11</v>
      </c>
      <c r="F7" s="130">
        <f>SUM(F8:F31)</f>
        <v>534894.6</v>
      </c>
      <c r="G7" s="130">
        <f>SUM(G8:G31)</f>
        <v>56986.32</v>
      </c>
      <c r="H7" s="130">
        <f t="shared" ref="H7:H10" si="1">F7+G7</f>
        <v>591880.92</v>
      </c>
      <c r="I7" s="107">
        <f t="shared" ref="I7:I54" si="2">F7+G7</f>
        <v>591880.92</v>
      </c>
    </row>
    <row r="8" s="107" customFormat="1" ht="15" customHeight="1" spans="1:9">
      <c r="A8" s="131" t="s">
        <v>12</v>
      </c>
      <c r="B8" s="128">
        <f>SUM(B9:B24)</f>
        <v>98969</v>
      </c>
      <c r="C8" s="128">
        <f>SUM(C9:C24)</f>
        <v>0</v>
      </c>
      <c r="D8" s="128">
        <f>SUM(D9:D24)</f>
        <v>98969</v>
      </c>
      <c r="E8" s="132" t="s">
        <v>13</v>
      </c>
      <c r="F8" s="133">
        <v>37910</v>
      </c>
      <c r="G8" s="130">
        <v>0</v>
      </c>
      <c r="H8" s="48">
        <f t="shared" si="1"/>
        <v>37910</v>
      </c>
      <c r="I8" s="107">
        <f t="shared" si="2"/>
        <v>37910</v>
      </c>
    </row>
    <row r="9" s="107" customFormat="1" ht="15" customHeight="1" spans="1:9">
      <c r="A9" s="134" t="s">
        <v>14</v>
      </c>
      <c r="B9" s="44">
        <v>43882</v>
      </c>
      <c r="C9" s="128">
        <f t="shared" ref="C9:C24" si="3">D9-B9</f>
        <v>0</v>
      </c>
      <c r="D9" s="44">
        <v>43882</v>
      </c>
      <c r="E9" s="132" t="s">
        <v>15</v>
      </c>
      <c r="F9" s="133">
        <v>159.8</v>
      </c>
      <c r="G9" s="130">
        <v>112</v>
      </c>
      <c r="H9" s="48">
        <v>272</v>
      </c>
      <c r="I9" s="107">
        <f t="shared" si="2"/>
        <v>271.8</v>
      </c>
    </row>
    <row r="10" s="107" customFormat="1" ht="15" customHeight="1" spans="1:9">
      <c r="A10" s="134" t="s">
        <v>16</v>
      </c>
      <c r="B10" s="135">
        <v>0</v>
      </c>
      <c r="C10" s="128">
        <f t="shared" si="3"/>
        <v>0</v>
      </c>
      <c r="D10" s="135">
        <v>0</v>
      </c>
      <c r="E10" s="132" t="s">
        <v>17</v>
      </c>
      <c r="F10" s="130">
        <v>20556</v>
      </c>
      <c r="G10" s="130">
        <v>23.8</v>
      </c>
      <c r="H10" s="48">
        <f t="shared" ref="H10:H15" si="4">F10+G10</f>
        <v>20579.8</v>
      </c>
      <c r="I10" s="107">
        <f t="shared" si="2"/>
        <v>20579.8</v>
      </c>
    </row>
    <row r="11" s="107" customFormat="1" ht="15" customHeight="1" spans="1:9">
      <c r="A11" s="134" t="s">
        <v>18</v>
      </c>
      <c r="B11" s="44">
        <v>11367</v>
      </c>
      <c r="C11" s="128">
        <f t="shared" si="3"/>
        <v>0</v>
      </c>
      <c r="D11" s="44">
        <v>11367</v>
      </c>
      <c r="E11" s="132" t="s">
        <v>19</v>
      </c>
      <c r="F11" s="130">
        <v>103427</v>
      </c>
      <c r="G11" s="130">
        <v>7574</v>
      </c>
      <c r="H11" s="48">
        <v>111001</v>
      </c>
      <c r="I11" s="107">
        <f t="shared" si="2"/>
        <v>111001</v>
      </c>
    </row>
    <row r="12" s="107" customFormat="1" ht="15" customHeight="1" spans="1:9">
      <c r="A12" s="134" t="s">
        <v>20</v>
      </c>
      <c r="B12" s="135"/>
      <c r="C12" s="128">
        <f t="shared" si="3"/>
        <v>0</v>
      </c>
      <c r="D12" s="135"/>
      <c r="E12" s="132" t="s">
        <v>21</v>
      </c>
      <c r="F12" s="133">
        <v>725.8</v>
      </c>
      <c r="G12" s="130">
        <v>105</v>
      </c>
      <c r="H12" s="48">
        <f t="shared" ref="H12:H15" si="5">F12+G12</f>
        <v>830.8</v>
      </c>
      <c r="I12" s="107">
        <f t="shared" si="2"/>
        <v>830.8</v>
      </c>
    </row>
    <row r="13" s="107" customFormat="1" ht="15" customHeight="1" spans="1:9">
      <c r="A13" s="134" t="s">
        <v>22</v>
      </c>
      <c r="B13" s="44">
        <v>3400</v>
      </c>
      <c r="C13" s="128">
        <f t="shared" si="3"/>
        <v>0</v>
      </c>
      <c r="D13" s="44">
        <v>3400</v>
      </c>
      <c r="E13" s="132" t="s">
        <v>23</v>
      </c>
      <c r="F13" s="133">
        <v>4745</v>
      </c>
      <c r="G13" s="130">
        <v>1170</v>
      </c>
      <c r="H13" s="48">
        <v>5915</v>
      </c>
      <c r="I13" s="107">
        <f t="shared" si="2"/>
        <v>5915</v>
      </c>
    </row>
    <row r="14" s="107" customFormat="1" ht="15" customHeight="1" spans="1:9">
      <c r="A14" s="134" t="s">
        <v>24</v>
      </c>
      <c r="B14" s="44">
        <v>771</v>
      </c>
      <c r="C14" s="128">
        <f t="shared" si="3"/>
        <v>0</v>
      </c>
      <c r="D14" s="44">
        <v>771</v>
      </c>
      <c r="E14" s="132" t="s">
        <v>25</v>
      </c>
      <c r="F14" s="133">
        <v>82147</v>
      </c>
      <c r="G14" s="130">
        <v>3651.52</v>
      </c>
      <c r="H14" s="48">
        <f>F14+G14</f>
        <v>85798.52</v>
      </c>
      <c r="I14" s="107">
        <f t="shared" si="2"/>
        <v>85798.52</v>
      </c>
    </row>
    <row r="15" s="107" customFormat="1" ht="15" customHeight="1" spans="1:9">
      <c r="A15" s="134" t="s">
        <v>26</v>
      </c>
      <c r="B15" s="44">
        <v>4449</v>
      </c>
      <c r="C15" s="128">
        <f t="shared" si="3"/>
        <v>0</v>
      </c>
      <c r="D15" s="44">
        <v>4449</v>
      </c>
      <c r="E15" s="132" t="s">
        <v>27</v>
      </c>
      <c r="F15" s="133">
        <v>87947</v>
      </c>
      <c r="G15" s="130">
        <v>9631</v>
      </c>
      <c r="H15" s="48">
        <f>F15+G15</f>
        <v>97578</v>
      </c>
      <c r="I15" s="107">
        <f t="shared" si="2"/>
        <v>97578</v>
      </c>
    </row>
    <row r="16" s="107" customFormat="1" ht="15" customHeight="1" spans="1:9">
      <c r="A16" s="134" t="s">
        <v>28</v>
      </c>
      <c r="B16" s="44">
        <v>1200</v>
      </c>
      <c r="C16" s="128">
        <f t="shared" si="3"/>
        <v>0</v>
      </c>
      <c r="D16" s="44">
        <v>1200</v>
      </c>
      <c r="E16" s="132" t="s">
        <v>29</v>
      </c>
      <c r="F16" s="133">
        <v>1454</v>
      </c>
      <c r="G16" s="130">
        <v>3586</v>
      </c>
      <c r="H16" s="48">
        <v>5040</v>
      </c>
      <c r="I16" s="107">
        <f t="shared" si="2"/>
        <v>5040</v>
      </c>
    </row>
    <row r="17" s="107" customFormat="1" ht="15" customHeight="1" spans="1:9">
      <c r="A17" s="134" t="s">
        <v>30</v>
      </c>
      <c r="B17" s="44">
        <v>1600</v>
      </c>
      <c r="C17" s="128">
        <f t="shared" si="3"/>
        <v>0</v>
      </c>
      <c r="D17" s="44">
        <v>1600</v>
      </c>
      <c r="E17" s="132" t="s">
        <v>31</v>
      </c>
      <c r="F17" s="133">
        <v>46041</v>
      </c>
      <c r="G17" s="130"/>
      <c r="H17" s="48">
        <f t="shared" ref="H17:H21" si="6">F17+G17</f>
        <v>46041</v>
      </c>
      <c r="I17" s="107">
        <f t="shared" si="2"/>
        <v>46041</v>
      </c>
    </row>
    <row r="18" s="107" customFormat="1" ht="15" customHeight="1" spans="1:9">
      <c r="A18" s="134" t="s">
        <v>32</v>
      </c>
      <c r="B18" s="44">
        <v>6800</v>
      </c>
      <c r="C18" s="128">
        <f t="shared" si="3"/>
        <v>0</v>
      </c>
      <c r="D18" s="44">
        <v>6800</v>
      </c>
      <c r="E18" s="132" t="s">
        <v>33</v>
      </c>
      <c r="F18" s="133">
        <v>56098</v>
      </c>
      <c r="G18" s="130">
        <v>25754</v>
      </c>
      <c r="H18" s="48">
        <f t="shared" si="6"/>
        <v>81852</v>
      </c>
      <c r="I18" s="107">
        <f t="shared" si="2"/>
        <v>81852</v>
      </c>
    </row>
    <row r="19" s="107" customFormat="1" ht="15" customHeight="1" spans="1:9">
      <c r="A19" s="134" t="s">
        <v>34</v>
      </c>
      <c r="B19" s="44">
        <v>10300</v>
      </c>
      <c r="C19" s="128">
        <f t="shared" si="3"/>
        <v>0</v>
      </c>
      <c r="D19" s="44">
        <v>10300</v>
      </c>
      <c r="E19" s="132" t="s">
        <v>35</v>
      </c>
      <c r="F19" s="133">
        <v>63632</v>
      </c>
      <c r="G19" s="130">
        <v>2510</v>
      </c>
      <c r="H19" s="48">
        <f t="shared" si="6"/>
        <v>66142</v>
      </c>
      <c r="I19" s="107">
        <f t="shared" si="2"/>
        <v>66142</v>
      </c>
    </row>
    <row r="20" s="107" customFormat="1" ht="15" customHeight="1" spans="1:9">
      <c r="A20" s="134" t="s">
        <v>36</v>
      </c>
      <c r="B20" s="44">
        <v>3000</v>
      </c>
      <c r="C20" s="128">
        <f t="shared" si="3"/>
        <v>0</v>
      </c>
      <c r="D20" s="44">
        <v>3000</v>
      </c>
      <c r="E20" s="132" t="s">
        <v>37</v>
      </c>
      <c r="F20" s="133">
        <v>1478</v>
      </c>
      <c r="G20" s="130"/>
      <c r="H20" s="48">
        <f t="shared" si="6"/>
        <v>1478</v>
      </c>
      <c r="I20" s="107">
        <f t="shared" si="2"/>
        <v>1478</v>
      </c>
    </row>
    <row r="21" s="107" customFormat="1" ht="15" customHeight="1" spans="1:9">
      <c r="A21" s="134" t="s">
        <v>38</v>
      </c>
      <c r="B21" s="44">
        <v>4800</v>
      </c>
      <c r="C21" s="128">
        <f t="shared" si="3"/>
        <v>0</v>
      </c>
      <c r="D21" s="44">
        <v>4800</v>
      </c>
      <c r="E21" s="132" t="s">
        <v>39</v>
      </c>
      <c r="F21" s="133">
        <v>256</v>
      </c>
      <c r="G21" s="130"/>
      <c r="H21" s="48">
        <f t="shared" si="6"/>
        <v>256</v>
      </c>
      <c r="I21" s="107">
        <f t="shared" si="2"/>
        <v>256</v>
      </c>
    </row>
    <row r="22" s="107" customFormat="1" ht="15" customHeight="1" spans="1:9">
      <c r="A22" s="134" t="s">
        <v>40</v>
      </c>
      <c r="B22" s="44">
        <v>7000</v>
      </c>
      <c r="C22" s="128">
        <f t="shared" si="3"/>
        <v>0</v>
      </c>
      <c r="D22" s="44">
        <v>7000</v>
      </c>
      <c r="E22" s="136" t="s">
        <v>41</v>
      </c>
      <c r="F22" s="130">
        <v>0</v>
      </c>
      <c r="G22" s="130">
        <v>15</v>
      </c>
      <c r="H22" s="48">
        <v>15</v>
      </c>
      <c r="I22" s="107">
        <f t="shared" si="2"/>
        <v>15</v>
      </c>
    </row>
    <row r="23" s="107" customFormat="1" ht="15" customHeight="1" spans="1:9">
      <c r="A23" s="134" t="s">
        <v>42</v>
      </c>
      <c r="B23" s="135"/>
      <c r="C23" s="128">
        <f t="shared" si="3"/>
        <v>0</v>
      </c>
      <c r="D23" s="135"/>
      <c r="E23" s="137" t="s">
        <v>43</v>
      </c>
      <c r="F23" s="138">
        <v>0</v>
      </c>
      <c r="G23" s="138">
        <v>111</v>
      </c>
      <c r="H23" s="138">
        <v>111</v>
      </c>
      <c r="I23" s="107" t="e">
        <f>#REF!+G24</f>
        <v>#REF!</v>
      </c>
    </row>
    <row r="24" s="107" customFormat="1" ht="15" customHeight="1" spans="1:9">
      <c r="A24" s="139" t="s">
        <v>44</v>
      </c>
      <c r="B24" s="44">
        <v>400</v>
      </c>
      <c r="C24" s="128">
        <f t="shared" si="3"/>
        <v>0</v>
      </c>
      <c r="D24" s="44">
        <v>400</v>
      </c>
      <c r="E24" s="136" t="s">
        <v>45</v>
      </c>
      <c r="F24" s="133">
        <v>985</v>
      </c>
      <c r="G24" s="130">
        <v>330</v>
      </c>
      <c r="H24" s="48">
        <f t="shared" ref="H24:H28" si="7">F24+G24</f>
        <v>1315</v>
      </c>
      <c r="I24" s="107">
        <f t="shared" ref="I24:I30" si="8">F24+G25</f>
        <v>985</v>
      </c>
    </row>
    <row r="25" s="107" customFormat="1" ht="15" customHeight="1" spans="1:9">
      <c r="A25" s="134" t="s">
        <v>46</v>
      </c>
      <c r="B25" s="135"/>
      <c r="C25" s="128"/>
      <c r="D25" s="135"/>
      <c r="E25" s="136" t="s">
        <v>47</v>
      </c>
      <c r="F25" s="133">
        <v>9618</v>
      </c>
      <c r="G25" s="130">
        <v>0</v>
      </c>
      <c r="H25" s="48">
        <v>9618</v>
      </c>
      <c r="I25" s="107">
        <f t="shared" si="8"/>
        <v>11784</v>
      </c>
    </row>
    <row r="26" s="107" customFormat="1" ht="15" customHeight="1" spans="1:9">
      <c r="A26" s="131" t="s">
        <v>48</v>
      </c>
      <c r="B26" s="128">
        <f>SUM(B27:B40)</f>
        <v>34772</v>
      </c>
      <c r="C26" s="128">
        <f>SUM(C27:C40)</f>
        <v>0</v>
      </c>
      <c r="D26" s="128">
        <f>SUM(D27:D40)</f>
        <v>34772</v>
      </c>
      <c r="E26" s="136" t="s">
        <v>49</v>
      </c>
      <c r="F26" s="133">
        <v>164</v>
      </c>
      <c r="G26" s="130">
        <v>2166</v>
      </c>
      <c r="H26" s="48">
        <f t="shared" ref="H26:H30" si="9">F26+G26</f>
        <v>2330</v>
      </c>
      <c r="I26" s="107">
        <f t="shared" si="8"/>
        <v>411</v>
      </c>
    </row>
    <row r="27" s="107" customFormat="1" ht="15" customHeight="1" spans="1:9">
      <c r="A27" s="134" t="s">
        <v>50</v>
      </c>
      <c r="B27" s="135">
        <v>4000</v>
      </c>
      <c r="C27" s="128">
        <f t="shared" ref="C27:C34" si="10">D27-B27</f>
        <v>0</v>
      </c>
      <c r="D27" s="135">
        <v>4000</v>
      </c>
      <c r="E27" s="137" t="s">
        <v>51</v>
      </c>
      <c r="F27" s="133">
        <v>252</v>
      </c>
      <c r="G27" s="130">
        <v>247</v>
      </c>
      <c r="H27" s="48">
        <v>499</v>
      </c>
      <c r="I27" s="107">
        <f t="shared" si="8"/>
        <v>252</v>
      </c>
    </row>
    <row r="28" s="107" customFormat="1" ht="15" customHeight="1" spans="1:9">
      <c r="A28" s="134" t="s">
        <v>52</v>
      </c>
      <c r="B28" s="135">
        <v>13000</v>
      </c>
      <c r="C28" s="128">
        <f t="shared" si="10"/>
        <v>0</v>
      </c>
      <c r="D28" s="135">
        <v>13000</v>
      </c>
      <c r="E28" s="136" t="s">
        <v>53</v>
      </c>
      <c r="F28" s="133">
        <v>4000</v>
      </c>
      <c r="G28" s="130"/>
      <c r="H28" s="48">
        <f>F28+G28</f>
        <v>4000</v>
      </c>
      <c r="I28" s="107">
        <f t="shared" si="8"/>
        <v>4000</v>
      </c>
    </row>
    <row r="29" s="107" customFormat="1" ht="15" customHeight="1" spans="1:9">
      <c r="A29" s="134" t="s">
        <v>54</v>
      </c>
      <c r="B29" s="135">
        <v>8800</v>
      </c>
      <c r="C29" s="128">
        <f t="shared" si="10"/>
        <v>0</v>
      </c>
      <c r="D29" s="135">
        <v>8800</v>
      </c>
      <c r="E29" s="136" t="s">
        <v>55</v>
      </c>
      <c r="F29" s="140"/>
      <c r="G29" s="141"/>
      <c r="H29" s="142"/>
      <c r="I29" s="107">
        <f t="shared" si="8"/>
        <v>0</v>
      </c>
    </row>
    <row r="30" s="107" customFormat="1" ht="16" customHeight="1" spans="1:9">
      <c r="A30" s="134" t="s">
        <v>56</v>
      </c>
      <c r="B30" s="135"/>
      <c r="C30" s="128">
        <f t="shared" si="10"/>
        <v>0</v>
      </c>
      <c r="D30" s="135"/>
      <c r="E30" s="136" t="s">
        <v>57</v>
      </c>
      <c r="F30" s="133">
        <v>13299</v>
      </c>
      <c r="G30" s="130"/>
      <c r="H30" s="48">
        <f>F30+G30</f>
        <v>13299</v>
      </c>
      <c r="I30" s="107">
        <f t="shared" si="8"/>
        <v>13299</v>
      </c>
    </row>
    <row r="31" s="107" customFormat="1" ht="16" customHeight="1" spans="1:9">
      <c r="A31" s="134" t="s">
        <v>58</v>
      </c>
      <c r="B31" s="44">
        <v>4000</v>
      </c>
      <c r="C31" s="128">
        <f t="shared" si="10"/>
        <v>0</v>
      </c>
      <c r="D31" s="44">
        <v>4000</v>
      </c>
      <c r="E31" s="136" t="s">
        <v>59</v>
      </c>
      <c r="F31" s="143"/>
      <c r="G31" s="130"/>
      <c r="H31" s="130"/>
      <c r="I31" s="107" t="e">
        <f>#REF!+#REF!</f>
        <v>#REF!</v>
      </c>
    </row>
    <row r="32" s="107" customFormat="1" ht="16" customHeight="1" spans="1:9">
      <c r="A32" s="134" t="s">
        <v>60</v>
      </c>
      <c r="B32" s="135"/>
      <c r="C32" s="128">
        <f t="shared" si="10"/>
        <v>0</v>
      </c>
      <c r="D32" s="135"/>
      <c r="E32" s="138"/>
      <c r="F32" s="128"/>
      <c r="G32" s="128"/>
      <c r="H32" s="128"/>
      <c r="I32" s="107">
        <f t="shared" ref="I32:I45" si="11">F32+G32</f>
        <v>0</v>
      </c>
    </row>
    <row r="33" s="107" customFormat="1" ht="16" customHeight="1" spans="1:9">
      <c r="A33" s="134" t="s">
        <v>61</v>
      </c>
      <c r="B33" s="44">
        <v>4000</v>
      </c>
      <c r="C33" s="128">
        <f t="shared" si="10"/>
        <v>0</v>
      </c>
      <c r="D33" s="44">
        <v>4000</v>
      </c>
      <c r="E33" s="138"/>
      <c r="F33" s="128"/>
      <c r="G33" s="128"/>
      <c r="H33" s="128"/>
      <c r="I33" s="107">
        <f t="shared" si="11"/>
        <v>0</v>
      </c>
    </row>
    <row r="34" s="107" customFormat="1" ht="16" customHeight="1" spans="1:9">
      <c r="A34" s="134" t="s">
        <v>62</v>
      </c>
      <c r="B34" s="44">
        <v>972</v>
      </c>
      <c r="C34" s="128">
        <f t="shared" si="10"/>
        <v>0</v>
      </c>
      <c r="D34" s="44">
        <v>972</v>
      </c>
      <c r="E34" s="138"/>
      <c r="F34" s="128"/>
      <c r="G34" s="128"/>
      <c r="H34" s="128"/>
      <c r="I34" s="107">
        <f t="shared" si="11"/>
        <v>0</v>
      </c>
    </row>
    <row r="35" s="107" customFormat="1" ht="16" customHeight="1" spans="1:9">
      <c r="A35" s="134"/>
      <c r="B35" s="128"/>
      <c r="C35" s="128"/>
      <c r="D35" s="128"/>
      <c r="E35" s="138"/>
      <c r="F35" s="128"/>
      <c r="G35" s="128"/>
      <c r="H35" s="128"/>
      <c r="I35" s="107">
        <f t="shared" si="11"/>
        <v>0</v>
      </c>
    </row>
    <row r="36" s="107" customFormat="1" ht="16" customHeight="1" spans="1:9">
      <c r="A36" s="138"/>
      <c r="B36" s="128"/>
      <c r="C36" s="128"/>
      <c r="D36" s="128"/>
      <c r="E36" s="138"/>
      <c r="F36" s="128"/>
      <c r="G36" s="128"/>
      <c r="H36" s="128"/>
      <c r="I36" s="107">
        <f t="shared" si="11"/>
        <v>0</v>
      </c>
    </row>
    <row r="37" s="107" customFormat="1" ht="16" customHeight="1" spans="1:9">
      <c r="A37" s="144"/>
      <c r="B37" s="128"/>
      <c r="C37" s="128"/>
      <c r="D37" s="128"/>
      <c r="E37" s="138"/>
      <c r="F37" s="128"/>
      <c r="G37" s="128"/>
      <c r="H37" s="128"/>
      <c r="I37" s="107">
        <f t="shared" si="11"/>
        <v>0</v>
      </c>
    </row>
    <row r="38" s="107" customFormat="1" ht="16" customHeight="1" spans="1:9">
      <c r="A38" s="145"/>
      <c r="B38" s="128"/>
      <c r="C38" s="143"/>
      <c r="D38" s="128"/>
      <c r="E38" s="145"/>
      <c r="F38" s="128"/>
      <c r="G38" s="128"/>
      <c r="H38" s="128"/>
      <c r="I38" s="107">
        <f t="shared" si="11"/>
        <v>0</v>
      </c>
    </row>
    <row r="39" s="107" customFormat="1" ht="16" customHeight="1" spans="1:9">
      <c r="A39" s="145"/>
      <c r="B39" s="128"/>
      <c r="C39" s="143"/>
      <c r="D39" s="128"/>
      <c r="E39" s="145"/>
      <c r="F39" s="128"/>
      <c r="G39" s="128"/>
      <c r="H39" s="128"/>
      <c r="I39" s="107">
        <f t="shared" si="11"/>
        <v>0</v>
      </c>
    </row>
    <row r="40" s="107" customFormat="1" ht="16" customHeight="1" spans="1:9">
      <c r="A40" s="145"/>
      <c r="B40" s="128"/>
      <c r="C40" s="143"/>
      <c r="D40" s="128"/>
      <c r="E40" s="145"/>
      <c r="F40" s="128"/>
      <c r="G40" s="128"/>
      <c r="H40" s="128"/>
      <c r="I40" s="107">
        <f t="shared" si="11"/>
        <v>0</v>
      </c>
    </row>
    <row r="41" s="107" customFormat="1" ht="16" customHeight="1" spans="1:9">
      <c r="A41" s="146" t="s">
        <v>63</v>
      </c>
      <c r="B41" s="128">
        <f t="shared" ref="B41:H41" si="12">B7</f>
        <v>133741</v>
      </c>
      <c r="C41" s="128">
        <f t="shared" si="12"/>
        <v>0</v>
      </c>
      <c r="D41" s="128">
        <f t="shared" si="12"/>
        <v>133741</v>
      </c>
      <c r="E41" s="146" t="s">
        <v>64</v>
      </c>
      <c r="F41" s="128">
        <f t="shared" ref="F41:H41" si="13">F7</f>
        <v>534894.6</v>
      </c>
      <c r="G41" s="128">
        <f t="shared" si="13"/>
        <v>56986.32</v>
      </c>
      <c r="H41" s="128">
        <f t="shared" si="13"/>
        <v>591880.92</v>
      </c>
      <c r="I41" s="107">
        <f t="shared" si="11"/>
        <v>591880.92</v>
      </c>
    </row>
    <row r="42" s="107" customFormat="1" ht="16" customHeight="1" spans="1:9">
      <c r="A42" s="145"/>
      <c r="B42" s="128"/>
      <c r="C42" s="128"/>
      <c r="D42" s="128"/>
      <c r="E42" s="145"/>
      <c r="F42" s="128"/>
      <c r="G42" s="130"/>
      <c r="H42" s="128"/>
      <c r="I42" s="107">
        <f t="shared" si="11"/>
        <v>0</v>
      </c>
    </row>
    <row r="43" s="107" customFormat="1" ht="16" customHeight="1" spans="1:9">
      <c r="A43" s="147" t="s">
        <v>65</v>
      </c>
      <c r="B43" s="128">
        <f>SUM(B44:B46)</f>
        <v>363864</v>
      </c>
      <c r="C43" s="128">
        <f>SUM(C44:C46)</f>
        <v>50985.93</v>
      </c>
      <c r="D43" s="128">
        <f>SUM(D44:D46)</f>
        <v>414849.93</v>
      </c>
      <c r="E43" s="148" t="s">
        <v>66</v>
      </c>
      <c r="F43" s="128"/>
      <c r="G43" s="130"/>
      <c r="H43" s="128">
        <v>0</v>
      </c>
      <c r="I43" s="107">
        <f t="shared" si="11"/>
        <v>0</v>
      </c>
    </row>
    <row r="44" s="107" customFormat="1" ht="16" customHeight="1" spans="1:9">
      <c r="A44" s="149" t="s">
        <v>67</v>
      </c>
      <c r="B44" s="128">
        <v>15191</v>
      </c>
      <c r="C44" s="128">
        <f t="shared" ref="C44:C53" si="14">D44-B44</f>
        <v>0</v>
      </c>
      <c r="D44" s="128">
        <v>15191</v>
      </c>
      <c r="E44" s="148" t="s">
        <v>68</v>
      </c>
      <c r="F44" s="128"/>
      <c r="G44" s="130"/>
      <c r="H44" s="128"/>
      <c r="I44" s="107">
        <f t="shared" si="11"/>
        <v>0</v>
      </c>
    </row>
    <row r="45" s="107" customFormat="1" ht="16" customHeight="1" spans="1:9">
      <c r="A45" s="149" t="s">
        <v>69</v>
      </c>
      <c r="B45" s="128">
        <v>299941</v>
      </c>
      <c r="C45" s="128">
        <f t="shared" si="14"/>
        <v>23310.61</v>
      </c>
      <c r="D45" s="128">
        <v>323251.61</v>
      </c>
      <c r="E45" s="150" t="s">
        <v>70</v>
      </c>
      <c r="F45" s="128">
        <v>255</v>
      </c>
      <c r="G45" s="130"/>
      <c r="H45" s="128">
        <v>255</v>
      </c>
      <c r="I45" s="107">
        <f t="shared" si="11"/>
        <v>255</v>
      </c>
    </row>
    <row r="46" s="107" customFormat="1" ht="16" customHeight="1" spans="1:9">
      <c r="A46" s="149" t="s">
        <v>71</v>
      </c>
      <c r="B46" s="128">
        <v>48732</v>
      </c>
      <c r="C46" s="128">
        <f t="shared" si="14"/>
        <v>27675.32</v>
      </c>
      <c r="D46" s="128">
        <v>76407.32</v>
      </c>
      <c r="E46" s="151" t="s">
        <v>72</v>
      </c>
      <c r="F46" s="128">
        <v>18923</v>
      </c>
      <c r="G46" s="130"/>
      <c r="H46" s="128">
        <v>18923</v>
      </c>
      <c r="I46" s="107" t="e">
        <f>#REF!+#REF!</f>
        <v>#REF!</v>
      </c>
    </row>
    <row r="47" s="107" customFormat="1" ht="16" customHeight="1" spans="1:9">
      <c r="A47" s="147" t="s">
        <v>73</v>
      </c>
      <c r="B47" s="128"/>
      <c r="C47" s="128"/>
      <c r="D47" s="128"/>
      <c r="E47" s="151" t="s">
        <v>74</v>
      </c>
      <c r="F47" s="143"/>
      <c r="G47" s="130"/>
      <c r="H47" s="143"/>
      <c r="I47" s="107" t="e">
        <f>#REF!+#REF!</f>
        <v>#REF!</v>
      </c>
    </row>
    <row r="48" s="107" customFormat="1" ht="16" customHeight="1" spans="1:9">
      <c r="A48" s="147" t="s">
        <v>75</v>
      </c>
      <c r="B48" s="128"/>
      <c r="C48" s="128">
        <f t="shared" ref="C48:C53" si="15">D48-B48</f>
        <v>0</v>
      </c>
      <c r="D48" s="128"/>
      <c r="E48" s="149"/>
      <c r="F48" s="128"/>
      <c r="G48" s="130"/>
      <c r="H48" s="128"/>
      <c r="I48" s="107">
        <f t="shared" ref="I48:I54" si="16">F48+G48</f>
        <v>0</v>
      </c>
    </row>
    <row r="49" s="107" customFormat="1" ht="16" customHeight="1" spans="1:9">
      <c r="A49" s="147" t="s">
        <v>76</v>
      </c>
      <c r="B49" s="128">
        <v>45800</v>
      </c>
      <c r="C49" s="128">
        <f t="shared" si="15"/>
        <v>6000</v>
      </c>
      <c r="D49" s="128">
        <v>51800</v>
      </c>
      <c r="E49" s="149"/>
      <c r="F49" s="128"/>
      <c r="G49" s="130"/>
      <c r="H49" s="128"/>
      <c r="I49" s="107">
        <f t="shared" si="16"/>
        <v>0</v>
      </c>
    </row>
    <row r="50" s="107" customFormat="1" ht="16" customHeight="1" spans="1:9">
      <c r="A50" s="147" t="s">
        <v>77</v>
      </c>
      <c r="B50" s="128">
        <v>10668</v>
      </c>
      <c r="C50" s="128">
        <f t="shared" si="15"/>
        <v>0</v>
      </c>
      <c r="D50" s="128">
        <v>10668</v>
      </c>
      <c r="E50" s="145"/>
      <c r="F50" s="138"/>
      <c r="G50" s="138"/>
      <c r="H50" s="138"/>
      <c r="I50" s="107">
        <f>F46+G46</f>
        <v>18923</v>
      </c>
    </row>
    <row r="51" s="107" customFormat="1" ht="16" customHeight="1" spans="1:9">
      <c r="A51" s="152"/>
      <c r="B51" s="128"/>
      <c r="C51" s="128">
        <f t="shared" si="15"/>
        <v>0</v>
      </c>
      <c r="D51" s="128"/>
      <c r="E51" s="145"/>
      <c r="F51" s="138"/>
      <c r="G51" s="138"/>
      <c r="H51" s="138"/>
      <c r="I51" s="107">
        <f>F47+G47</f>
        <v>0</v>
      </c>
    </row>
    <row r="52" s="107" customFormat="1" ht="16" customHeight="1" spans="1:9">
      <c r="A52" s="153"/>
      <c r="B52" s="128"/>
      <c r="C52" s="128">
        <f t="shared" si="15"/>
        <v>0</v>
      </c>
      <c r="D52" s="128"/>
      <c r="E52" s="151"/>
      <c r="F52" s="143"/>
      <c r="G52" s="130"/>
      <c r="H52" s="143"/>
      <c r="I52" s="107">
        <f t="shared" ref="I52:I54" si="17">F52+G52</f>
        <v>0</v>
      </c>
    </row>
    <row r="53" s="107" customFormat="1" ht="16" customHeight="1" spans="1:9">
      <c r="A53" s="145"/>
      <c r="B53" s="143"/>
      <c r="C53" s="128">
        <f t="shared" si="15"/>
        <v>0</v>
      </c>
      <c r="D53" s="143"/>
      <c r="E53" s="154"/>
      <c r="F53" s="143"/>
      <c r="G53" s="130"/>
      <c r="H53" s="143"/>
      <c r="I53" s="107">
        <f t="shared" si="17"/>
        <v>0</v>
      </c>
    </row>
    <row r="54" s="107" customFormat="1" ht="16" customHeight="1" spans="1:9">
      <c r="A54" s="146" t="s">
        <v>78</v>
      </c>
      <c r="B54" s="143">
        <f>B41+B43+B47+B48+B49+B50</f>
        <v>554073</v>
      </c>
      <c r="C54" s="143">
        <f>C41+C43+C47+C48+C49+C50</f>
        <v>56985.93</v>
      </c>
      <c r="D54" s="143">
        <f>D41+D43+D47+D48+D49+D50</f>
        <v>611058.93</v>
      </c>
      <c r="E54" s="146" t="s">
        <v>79</v>
      </c>
      <c r="F54" s="143">
        <f t="shared" ref="F54:H54" si="18">F46+F45+F41</f>
        <v>554072.6</v>
      </c>
      <c r="G54" s="143">
        <f t="shared" si="18"/>
        <v>56986.32</v>
      </c>
      <c r="H54" s="143">
        <f t="shared" si="18"/>
        <v>611058.92</v>
      </c>
      <c r="I54" s="107">
        <f t="shared" si="17"/>
        <v>611058.92</v>
      </c>
    </row>
    <row r="55" s="107" customFormat="1" spans="1:8">
      <c r="A55" s="155"/>
      <c r="B55" s="156"/>
      <c r="C55" s="157"/>
      <c r="D55" s="156"/>
      <c r="E55" s="158"/>
      <c r="F55" s="157"/>
      <c r="G55" s="157"/>
      <c r="H55" s="159"/>
    </row>
  </sheetData>
  <protectedRanges>
    <protectedRange sqref="B26 D26" name="区域1" securityDescriptor=""/>
    <protectedRange sqref="B10 B12 B23 D10 D12 D23" name="区域1_1" securityDescriptor=""/>
    <protectedRange sqref="B27:B30 B32 D27:D30 D32" name="区域2_1" securityDescriptor=""/>
    <protectedRange sqref="A25" name="区域1_2" securityDescriptor=""/>
  </protectedRanges>
  <mergeCells count="4">
    <mergeCell ref="A3:H3"/>
    <mergeCell ref="G4:H4"/>
    <mergeCell ref="A5:D5"/>
    <mergeCell ref="E5:H5"/>
  </mergeCells>
  <printOptions horizontalCentered="1" verticalCentered="1"/>
  <pageMargins left="0.786805555555556" right="0.786805555555556" top="1.0625" bottom="1.0625" header="0.297916666666667" footer="0.297916666666667"/>
  <pageSetup paperSize="9" scale="9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48535"/>
  <sheetViews>
    <sheetView tabSelected="1" topLeftCell="A65" workbookViewId="0">
      <selection activeCell="A8" sqref="A8:A74"/>
    </sheetView>
  </sheetViews>
  <sheetFormatPr defaultColWidth="9" defaultRowHeight="13.5"/>
  <cols>
    <col min="1" max="1" width="5.5" style="77" customWidth="1"/>
    <col min="2" max="2" width="29.375" style="78" customWidth="1"/>
    <col min="3" max="3" width="20.75" style="78" customWidth="1"/>
    <col min="4" max="4" width="7.625" style="77" customWidth="1"/>
    <col min="5" max="5" width="7.125" style="79" customWidth="1"/>
    <col min="6" max="6" width="7.375" style="79" customWidth="1"/>
    <col min="7" max="7" width="6.125" style="80" customWidth="1"/>
  </cols>
  <sheetData>
    <row r="1" s="75" customFormat="1" ht="20.25" spans="1:7">
      <c r="A1" s="81" t="s">
        <v>80</v>
      </c>
      <c r="B1" s="81"/>
      <c r="C1" s="82"/>
      <c r="D1" s="79"/>
      <c r="E1" s="79"/>
      <c r="F1" s="79"/>
      <c r="G1" s="83"/>
    </row>
    <row r="2" s="75" customFormat="1" ht="11" customHeight="1" spans="1:7">
      <c r="A2" s="81"/>
      <c r="B2" s="81"/>
      <c r="C2" s="82"/>
      <c r="D2" s="79"/>
      <c r="E2" s="79"/>
      <c r="F2" s="79"/>
      <c r="G2" s="83"/>
    </row>
    <row r="3" s="75" customFormat="1" ht="27" spans="1:7">
      <c r="A3" s="84" t="s">
        <v>81</v>
      </c>
      <c r="B3" s="84"/>
      <c r="C3" s="84"/>
      <c r="D3" s="84"/>
      <c r="E3" s="84"/>
      <c r="F3" s="85"/>
      <c r="G3" s="84"/>
    </row>
    <row r="4" s="75" customFormat="1" ht="24" customHeight="1" spans="1:7">
      <c r="A4" s="86"/>
      <c r="B4" s="87"/>
      <c r="C4" s="86"/>
      <c r="D4" s="86"/>
      <c r="E4" s="86"/>
      <c r="F4" s="88" t="s">
        <v>82</v>
      </c>
      <c r="G4" s="89"/>
    </row>
    <row r="5" s="75" customFormat="1" ht="31" customHeight="1" spans="1:7">
      <c r="A5" s="90" t="s">
        <v>83</v>
      </c>
      <c r="B5" s="91" t="s">
        <v>84</v>
      </c>
      <c r="C5" s="91" t="s">
        <v>85</v>
      </c>
      <c r="D5" s="92" t="s">
        <v>86</v>
      </c>
      <c r="E5" s="93"/>
      <c r="F5" s="93"/>
      <c r="G5" s="91" t="s">
        <v>87</v>
      </c>
    </row>
    <row r="6" s="75" customFormat="1" ht="36" customHeight="1" spans="1:7">
      <c r="A6" s="90"/>
      <c r="B6" s="91"/>
      <c r="C6" s="94"/>
      <c r="D6" s="92" t="s">
        <v>88</v>
      </c>
      <c r="E6" s="93" t="s">
        <v>89</v>
      </c>
      <c r="F6" s="93" t="s">
        <v>90</v>
      </c>
      <c r="G6" s="94"/>
    </row>
    <row r="7" s="75" customFormat="1" ht="29" customHeight="1" spans="1:10">
      <c r="A7" s="44"/>
      <c r="B7" s="95" t="s">
        <v>88</v>
      </c>
      <c r="C7" s="96"/>
      <c r="D7" s="97">
        <f t="shared" ref="D7:F7" si="0">SUM(D8:D74)</f>
        <v>50985.93</v>
      </c>
      <c r="E7" s="97">
        <f t="shared" si="0"/>
        <v>23310.61</v>
      </c>
      <c r="F7" s="97">
        <f t="shared" si="0"/>
        <v>27675.32</v>
      </c>
      <c r="G7" s="96"/>
      <c r="J7" s="105"/>
    </row>
    <row r="8" s="76" customFormat="1" ht="49" customHeight="1" spans="1:7">
      <c r="A8" s="98">
        <v>1</v>
      </c>
      <c r="B8" s="99" t="s">
        <v>91</v>
      </c>
      <c r="C8" s="100" t="s">
        <v>92</v>
      </c>
      <c r="D8" s="98">
        <v>250</v>
      </c>
      <c r="E8" s="98">
        <v>250</v>
      </c>
      <c r="F8" s="98"/>
      <c r="G8" s="98"/>
    </row>
    <row r="9" s="76" customFormat="1" ht="46" customHeight="1" spans="1:7">
      <c r="A9" s="98">
        <v>2</v>
      </c>
      <c r="B9" s="99" t="s">
        <v>93</v>
      </c>
      <c r="C9" s="100" t="s">
        <v>94</v>
      </c>
      <c r="D9" s="98">
        <v>5</v>
      </c>
      <c r="E9" s="98">
        <v>5</v>
      </c>
      <c r="F9" s="98"/>
      <c r="G9" s="98"/>
    </row>
    <row r="10" s="76" customFormat="1" ht="48" customHeight="1" spans="1:7">
      <c r="A10" s="98">
        <v>3</v>
      </c>
      <c r="B10" s="99" t="s">
        <v>95</v>
      </c>
      <c r="C10" s="100" t="s">
        <v>96</v>
      </c>
      <c r="D10" s="98">
        <v>2663</v>
      </c>
      <c r="E10" s="98">
        <v>2663</v>
      </c>
      <c r="F10" s="98"/>
      <c r="G10" s="98"/>
    </row>
    <row r="11" s="76" customFormat="1" ht="34" customHeight="1" spans="1:7">
      <c r="A11" s="98">
        <v>4</v>
      </c>
      <c r="B11" s="99" t="s">
        <v>97</v>
      </c>
      <c r="C11" s="100" t="s">
        <v>98</v>
      </c>
      <c r="D11" s="98">
        <v>11</v>
      </c>
      <c r="E11" s="98"/>
      <c r="F11" s="98">
        <v>11</v>
      </c>
      <c r="G11" s="98"/>
    </row>
    <row r="12" s="76" customFormat="1" ht="34" customHeight="1" spans="1:7">
      <c r="A12" s="98">
        <v>5</v>
      </c>
      <c r="B12" s="99" t="s">
        <v>99</v>
      </c>
      <c r="C12" s="100" t="s">
        <v>100</v>
      </c>
      <c r="D12" s="98">
        <v>21.8</v>
      </c>
      <c r="E12" s="98"/>
      <c r="F12" s="98">
        <v>21.8</v>
      </c>
      <c r="G12" s="101"/>
    </row>
    <row r="13" s="76" customFormat="1" ht="34" customHeight="1" spans="1:7">
      <c r="A13" s="98">
        <v>6</v>
      </c>
      <c r="B13" s="99" t="s">
        <v>101</v>
      </c>
      <c r="C13" s="100" t="s">
        <v>102</v>
      </c>
      <c r="D13" s="98">
        <v>2</v>
      </c>
      <c r="E13" s="98"/>
      <c r="F13" s="98">
        <v>2</v>
      </c>
      <c r="G13" s="101"/>
    </row>
    <row r="14" s="76" customFormat="1" ht="39" customHeight="1" spans="1:7">
      <c r="A14" s="98">
        <v>7</v>
      </c>
      <c r="B14" s="99" t="s">
        <v>103</v>
      </c>
      <c r="C14" s="95" t="s">
        <v>104</v>
      </c>
      <c r="D14" s="98">
        <v>2322.1</v>
      </c>
      <c r="E14" s="98"/>
      <c r="F14" s="98">
        <v>2322.1</v>
      </c>
      <c r="G14" s="98"/>
    </row>
    <row r="15" s="76" customFormat="1" ht="39" customHeight="1" spans="1:7">
      <c r="A15" s="98">
        <v>8</v>
      </c>
      <c r="B15" s="99" t="s">
        <v>105</v>
      </c>
      <c r="C15" s="95" t="s">
        <v>106</v>
      </c>
      <c r="D15" s="98">
        <v>4024</v>
      </c>
      <c r="E15" s="98"/>
      <c r="F15" s="98">
        <v>4024</v>
      </c>
      <c r="G15" s="98"/>
    </row>
    <row r="16" s="76" customFormat="1" ht="27" customHeight="1" spans="1:7">
      <c r="A16" s="98">
        <v>9</v>
      </c>
      <c r="B16" s="99" t="s">
        <v>107</v>
      </c>
      <c r="C16" s="95" t="s">
        <v>108</v>
      </c>
      <c r="D16" s="98">
        <v>60.3</v>
      </c>
      <c r="E16" s="98"/>
      <c r="F16" s="98">
        <v>60.3</v>
      </c>
      <c r="G16" s="98"/>
    </row>
    <row r="17" s="76" customFormat="1" ht="42" customHeight="1" spans="1:7">
      <c r="A17" s="98">
        <v>10</v>
      </c>
      <c r="B17" s="99" t="s">
        <v>109</v>
      </c>
      <c r="C17" s="100" t="s">
        <v>110</v>
      </c>
      <c r="D17" s="98">
        <v>2246</v>
      </c>
      <c r="E17" s="98">
        <v>2246</v>
      </c>
      <c r="F17" s="98"/>
      <c r="G17" s="101"/>
    </row>
    <row r="18" s="76" customFormat="1" ht="47" customHeight="1" spans="1:7">
      <c r="A18" s="98">
        <v>11</v>
      </c>
      <c r="B18" s="99" t="s">
        <v>111</v>
      </c>
      <c r="C18" s="95" t="s">
        <v>112</v>
      </c>
      <c r="D18" s="98">
        <v>10</v>
      </c>
      <c r="E18" s="98"/>
      <c r="F18" s="98">
        <v>10</v>
      </c>
      <c r="G18" s="98"/>
    </row>
    <row r="19" s="76" customFormat="1" ht="35" customHeight="1" spans="1:7">
      <c r="A19" s="98">
        <v>12</v>
      </c>
      <c r="B19" s="99" t="s">
        <v>113</v>
      </c>
      <c r="C19" s="95" t="s">
        <v>114</v>
      </c>
      <c r="D19" s="98">
        <v>68</v>
      </c>
      <c r="E19" s="98"/>
      <c r="F19" s="98">
        <v>68</v>
      </c>
      <c r="G19" s="98"/>
    </row>
    <row r="20" s="76" customFormat="1" ht="39" customHeight="1" spans="1:7">
      <c r="A20" s="98">
        <v>13</v>
      </c>
      <c r="B20" s="99" t="s">
        <v>115</v>
      </c>
      <c r="C20" s="100" t="s">
        <v>116</v>
      </c>
      <c r="D20" s="98">
        <v>22</v>
      </c>
      <c r="E20" s="98"/>
      <c r="F20" s="98">
        <v>22</v>
      </c>
      <c r="G20" s="98"/>
    </row>
    <row r="21" s="76" customFormat="1" ht="39" customHeight="1" spans="1:7">
      <c r="A21" s="98">
        <v>14</v>
      </c>
      <c r="B21" s="99" t="s">
        <v>117</v>
      </c>
      <c r="C21" s="100" t="s">
        <v>118</v>
      </c>
      <c r="D21" s="98">
        <v>5</v>
      </c>
      <c r="E21" s="98"/>
      <c r="F21" s="98">
        <v>5</v>
      </c>
      <c r="G21" s="101"/>
    </row>
    <row r="22" s="76" customFormat="1" ht="31" customHeight="1" spans="1:7">
      <c r="A22" s="98">
        <v>15</v>
      </c>
      <c r="B22" s="99" t="s">
        <v>119</v>
      </c>
      <c r="C22" s="100" t="s">
        <v>120</v>
      </c>
      <c r="D22" s="98">
        <v>80</v>
      </c>
      <c r="E22" s="98"/>
      <c r="F22" s="98">
        <v>80</v>
      </c>
      <c r="G22" s="98"/>
    </row>
    <row r="23" s="76" customFormat="1" ht="48" customHeight="1" spans="1:7">
      <c r="A23" s="98">
        <v>16</v>
      </c>
      <c r="B23" s="99" t="s">
        <v>121</v>
      </c>
      <c r="C23" s="100" t="s">
        <v>122</v>
      </c>
      <c r="D23" s="98">
        <v>40.8</v>
      </c>
      <c r="E23" s="98"/>
      <c r="F23" s="98">
        <v>40.8</v>
      </c>
      <c r="G23" s="98"/>
    </row>
    <row r="24" s="76" customFormat="1" ht="50" customHeight="1" spans="1:7">
      <c r="A24" s="98">
        <v>17</v>
      </c>
      <c r="B24" s="99" t="s">
        <v>123</v>
      </c>
      <c r="C24" s="100" t="s">
        <v>124</v>
      </c>
      <c r="D24" s="98">
        <v>880</v>
      </c>
      <c r="E24" s="98"/>
      <c r="F24" s="98">
        <v>880</v>
      </c>
      <c r="G24" s="98"/>
    </row>
    <row r="25" s="76" customFormat="1" ht="58" customHeight="1" spans="1:7">
      <c r="A25" s="98">
        <v>18</v>
      </c>
      <c r="B25" s="99" t="s">
        <v>125</v>
      </c>
      <c r="C25" s="100" t="s">
        <v>126</v>
      </c>
      <c r="D25" s="98">
        <v>5</v>
      </c>
      <c r="E25" s="98">
        <v>5</v>
      </c>
      <c r="F25" s="98"/>
      <c r="G25" s="101"/>
    </row>
    <row r="26" s="76" customFormat="1" ht="40" customHeight="1" spans="1:7">
      <c r="A26" s="98">
        <v>19</v>
      </c>
      <c r="B26" s="99" t="s">
        <v>127</v>
      </c>
      <c r="C26" s="100" t="s">
        <v>128</v>
      </c>
      <c r="D26" s="98">
        <v>1</v>
      </c>
      <c r="E26" s="98"/>
      <c r="F26" s="98">
        <v>1</v>
      </c>
      <c r="G26" s="98"/>
    </row>
    <row r="27" s="76" customFormat="1" ht="40" customHeight="1" spans="1:7">
      <c r="A27" s="98">
        <v>20</v>
      </c>
      <c r="B27" s="99" t="s">
        <v>129</v>
      </c>
      <c r="C27" s="100" t="s">
        <v>130</v>
      </c>
      <c r="D27" s="98">
        <v>8</v>
      </c>
      <c r="E27" s="98"/>
      <c r="F27" s="98">
        <v>8</v>
      </c>
      <c r="G27" s="98"/>
    </row>
    <row r="28" s="76" customFormat="1" ht="39" customHeight="1" spans="1:7">
      <c r="A28" s="98">
        <v>21</v>
      </c>
      <c r="B28" s="99" t="s">
        <v>131</v>
      </c>
      <c r="C28" s="100" t="s">
        <v>132</v>
      </c>
      <c r="D28" s="98">
        <v>71.2</v>
      </c>
      <c r="E28" s="98">
        <v>71.2</v>
      </c>
      <c r="F28" s="98"/>
      <c r="G28" s="98"/>
    </row>
    <row r="29" s="76" customFormat="1" ht="29" customHeight="1" spans="1:7">
      <c r="A29" s="98">
        <v>22</v>
      </c>
      <c r="B29" s="99" t="s">
        <v>133</v>
      </c>
      <c r="C29" s="100" t="s">
        <v>134</v>
      </c>
      <c r="D29" s="98">
        <v>77.8</v>
      </c>
      <c r="E29" s="98">
        <v>77.8</v>
      </c>
      <c r="F29" s="98"/>
      <c r="G29" s="98"/>
    </row>
    <row r="30" s="76" customFormat="1" ht="48" customHeight="1" spans="1:7">
      <c r="A30" s="98">
        <v>23</v>
      </c>
      <c r="B30" s="99" t="s">
        <v>135</v>
      </c>
      <c r="C30" s="100" t="s">
        <v>134</v>
      </c>
      <c r="D30" s="98">
        <v>107.52</v>
      </c>
      <c r="E30" s="98">
        <v>107.52</v>
      </c>
      <c r="F30" s="98"/>
      <c r="G30" s="98"/>
    </row>
    <row r="31" s="76" customFormat="1" ht="30" customHeight="1" spans="1:7">
      <c r="A31" s="98">
        <v>24</v>
      </c>
      <c r="B31" s="99" t="s">
        <v>136</v>
      </c>
      <c r="C31" s="100" t="s">
        <v>137</v>
      </c>
      <c r="D31" s="98">
        <v>818</v>
      </c>
      <c r="E31" s="98">
        <v>818</v>
      </c>
      <c r="F31" s="98"/>
      <c r="G31" s="101"/>
    </row>
    <row r="32" s="76" customFormat="1" ht="30" customHeight="1" spans="1:7">
      <c r="A32" s="98">
        <v>25</v>
      </c>
      <c r="B32" s="99" t="s">
        <v>138</v>
      </c>
      <c r="C32" s="100" t="s">
        <v>139</v>
      </c>
      <c r="D32" s="98">
        <v>1963</v>
      </c>
      <c r="E32" s="98">
        <v>1963</v>
      </c>
      <c r="F32" s="98"/>
      <c r="G32" s="101"/>
    </row>
    <row r="33" s="76" customFormat="1" ht="48" customHeight="1" spans="1:7">
      <c r="A33" s="98">
        <v>26</v>
      </c>
      <c r="B33" s="99" t="s">
        <v>140</v>
      </c>
      <c r="C33" s="100" t="s">
        <v>141</v>
      </c>
      <c r="D33" s="98">
        <v>410</v>
      </c>
      <c r="E33" s="98"/>
      <c r="F33" s="98">
        <v>410</v>
      </c>
      <c r="G33" s="101"/>
    </row>
    <row r="34" s="76" customFormat="1" ht="48" customHeight="1" spans="1:7">
      <c r="A34" s="98">
        <v>27</v>
      </c>
      <c r="B34" s="102" t="s">
        <v>142</v>
      </c>
      <c r="C34" s="100" t="s">
        <v>143</v>
      </c>
      <c r="D34" s="98">
        <v>123</v>
      </c>
      <c r="E34" s="98"/>
      <c r="F34" s="98">
        <v>123</v>
      </c>
      <c r="G34" s="101"/>
    </row>
    <row r="35" s="76" customFormat="1" ht="48" customHeight="1" spans="1:7">
      <c r="A35" s="98">
        <v>28</v>
      </c>
      <c r="B35" s="99" t="s">
        <v>144</v>
      </c>
      <c r="C35" s="100" t="s">
        <v>145</v>
      </c>
      <c r="D35" s="98">
        <v>63</v>
      </c>
      <c r="E35" s="98">
        <v>63</v>
      </c>
      <c r="F35" s="98"/>
      <c r="G35" s="101"/>
    </row>
    <row r="36" s="76" customFormat="1" ht="48" customHeight="1" spans="1:7">
      <c r="A36" s="98">
        <v>29</v>
      </c>
      <c r="B36" s="99" t="s">
        <v>146</v>
      </c>
      <c r="C36" s="100" t="s">
        <v>147</v>
      </c>
      <c r="D36" s="98">
        <v>9</v>
      </c>
      <c r="E36" s="98"/>
      <c r="F36" s="98">
        <v>9</v>
      </c>
      <c r="G36" s="101"/>
    </row>
    <row r="37" s="76" customFormat="1" ht="44" customHeight="1" spans="1:7">
      <c r="A37" s="98">
        <v>30</v>
      </c>
      <c r="B37" s="99" t="s">
        <v>148</v>
      </c>
      <c r="C37" s="100" t="s">
        <v>149</v>
      </c>
      <c r="D37" s="98">
        <v>200</v>
      </c>
      <c r="E37" s="98"/>
      <c r="F37" s="98">
        <v>200</v>
      </c>
      <c r="G37" s="98"/>
    </row>
    <row r="38" s="76" customFormat="1" ht="45" customHeight="1" spans="1:7">
      <c r="A38" s="98">
        <v>31</v>
      </c>
      <c r="B38" s="99" t="s">
        <v>150</v>
      </c>
      <c r="C38" s="100" t="s">
        <v>151</v>
      </c>
      <c r="D38" s="98">
        <v>8</v>
      </c>
      <c r="E38" s="98"/>
      <c r="F38" s="98">
        <v>8</v>
      </c>
      <c r="G38" s="98"/>
    </row>
    <row r="39" s="76" customFormat="1" ht="48" customHeight="1" spans="1:7">
      <c r="A39" s="98">
        <v>32</v>
      </c>
      <c r="B39" s="99" t="s">
        <v>152</v>
      </c>
      <c r="C39" s="100" t="s">
        <v>153</v>
      </c>
      <c r="D39" s="98">
        <v>7862</v>
      </c>
      <c r="E39" s="98">
        <v>7862</v>
      </c>
      <c r="F39" s="98"/>
      <c r="G39" s="101"/>
    </row>
    <row r="40" s="76" customFormat="1" ht="31" customHeight="1" spans="1:7">
      <c r="A40" s="98">
        <v>33</v>
      </c>
      <c r="B40" s="102" t="s">
        <v>154</v>
      </c>
      <c r="C40" s="100" t="s">
        <v>155</v>
      </c>
      <c r="D40" s="98">
        <v>141</v>
      </c>
      <c r="E40" s="98">
        <v>141</v>
      </c>
      <c r="F40" s="98"/>
      <c r="G40" s="101"/>
    </row>
    <row r="41" s="76" customFormat="1" ht="33" customHeight="1" spans="1:7">
      <c r="A41" s="98">
        <v>34</v>
      </c>
      <c r="B41" s="99" t="s">
        <v>156</v>
      </c>
      <c r="C41" s="100" t="s">
        <v>157</v>
      </c>
      <c r="D41" s="98">
        <v>894</v>
      </c>
      <c r="E41" s="98">
        <v>894</v>
      </c>
      <c r="F41" s="98"/>
      <c r="G41" s="101"/>
    </row>
    <row r="42" s="76" customFormat="1" ht="42" customHeight="1" spans="1:7">
      <c r="A42" s="98">
        <v>35</v>
      </c>
      <c r="B42" s="99" t="s">
        <v>158</v>
      </c>
      <c r="C42" s="100" t="s">
        <v>159</v>
      </c>
      <c r="D42" s="98">
        <v>65</v>
      </c>
      <c r="E42" s="98">
        <v>65</v>
      </c>
      <c r="F42" s="98"/>
      <c r="G42" s="101"/>
    </row>
    <row r="43" s="76" customFormat="1" ht="47" customHeight="1" spans="1:7">
      <c r="A43" s="98">
        <v>36</v>
      </c>
      <c r="B43" s="99" t="s">
        <v>160</v>
      </c>
      <c r="C43" s="100" t="s">
        <v>161</v>
      </c>
      <c r="D43" s="98">
        <v>461</v>
      </c>
      <c r="E43" s="98">
        <v>461</v>
      </c>
      <c r="F43" s="98"/>
      <c r="G43" s="101"/>
    </row>
    <row r="44" s="76" customFormat="1" ht="35" customHeight="1" spans="1:7">
      <c r="A44" s="98">
        <v>37</v>
      </c>
      <c r="B44" s="99" t="s">
        <v>162</v>
      </c>
      <c r="C44" s="100" t="s">
        <v>163</v>
      </c>
      <c r="D44" s="98">
        <v>155</v>
      </c>
      <c r="E44" s="98"/>
      <c r="F44" s="98">
        <v>155</v>
      </c>
      <c r="G44" s="98"/>
    </row>
    <row r="45" s="76" customFormat="1" ht="35" customHeight="1" spans="1:7">
      <c r="A45" s="98">
        <v>38</v>
      </c>
      <c r="B45" s="99" t="s">
        <v>164</v>
      </c>
      <c r="C45" s="100" t="s">
        <v>165</v>
      </c>
      <c r="D45" s="98">
        <v>300</v>
      </c>
      <c r="E45" s="98">
        <v>300</v>
      </c>
      <c r="F45" s="98"/>
      <c r="G45" s="98"/>
    </row>
    <row r="46" s="76" customFormat="1" ht="59" customHeight="1" spans="1:7">
      <c r="A46" s="98">
        <v>39</v>
      </c>
      <c r="B46" s="99" t="s">
        <v>166</v>
      </c>
      <c r="C46" s="100" t="s">
        <v>167</v>
      </c>
      <c r="D46" s="98">
        <v>1394</v>
      </c>
      <c r="E46" s="98"/>
      <c r="F46" s="98">
        <v>1394</v>
      </c>
      <c r="G46" s="101"/>
    </row>
    <row r="47" s="76" customFormat="1" ht="48" customHeight="1" spans="1:7">
      <c r="A47" s="98">
        <v>40</v>
      </c>
      <c r="B47" s="99" t="s">
        <v>168</v>
      </c>
      <c r="C47" s="100" t="s">
        <v>169</v>
      </c>
      <c r="D47" s="98">
        <v>1085</v>
      </c>
      <c r="E47" s="98">
        <v>1085</v>
      </c>
      <c r="F47" s="98"/>
      <c r="G47" s="101"/>
    </row>
    <row r="48" s="76" customFormat="1" ht="34" customHeight="1" spans="1:7">
      <c r="A48" s="98">
        <v>41</v>
      </c>
      <c r="B48" s="99" t="s">
        <v>170</v>
      </c>
      <c r="C48" s="100" t="s">
        <v>171</v>
      </c>
      <c r="D48" s="98">
        <v>1470</v>
      </c>
      <c r="E48" s="98">
        <v>1470</v>
      </c>
      <c r="F48" s="98"/>
      <c r="G48" s="98"/>
    </row>
    <row r="49" s="76" customFormat="1" ht="45" customHeight="1" spans="1:7">
      <c r="A49" s="98">
        <v>42</v>
      </c>
      <c r="B49" s="102" t="s">
        <v>172</v>
      </c>
      <c r="C49" s="100" t="s">
        <v>173</v>
      </c>
      <c r="D49" s="98">
        <v>122.28</v>
      </c>
      <c r="E49" s="98">
        <v>122.28</v>
      </c>
      <c r="F49" s="98"/>
      <c r="G49" s="98"/>
    </row>
    <row r="50" s="76" customFormat="1" ht="34" customHeight="1" spans="1:7">
      <c r="A50" s="98">
        <v>43</v>
      </c>
      <c r="B50" s="99" t="s">
        <v>174</v>
      </c>
      <c r="C50" s="100" t="s">
        <v>175</v>
      </c>
      <c r="D50" s="98">
        <v>161</v>
      </c>
      <c r="E50" s="98"/>
      <c r="F50" s="98">
        <v>161</v>
      </c>
      <c r="G50" s="98"/>
    </row>
    <row r="51" s="76" customFormat="1" ht="39" customHeight="1" spans="1:7">
      <c r="A51" s="98">
        <v>44</v>
      </c>
      <c r="B51" s="99" t="s">
        <v>176</v>
      </c>
      <c r="C51" s="100" t="s">
        <v>177</v>
      </c>
      <c r="D51" s="98">
        <v>168</v>
      </c>
      <c r="E51" s="98"/>
      <c r="F51" s="98">
        <v>168</v>
      </c>
      <c r="G51" s="98"/>
    </row>
    <row r="52" s="76" customFormat="1" ht="40" customHeight="1" spans="1:7">
      <c r="A52" s="98">
        <v>45</v>
      </c>
      <c r="B52" s="99" t="s">
        <v>178</v>
      </c>
      <c r="C52" s="100" t="s">
        <v>179</v>
      </c>
      <c r="D52" s="98">
        <v>145.63</v>
      </c>
      <c r="E52" s="103">
        <v>16.81</v>
      </c>
      <c r="F52" s="98">
        <v>128.82</v>
      </c>
      <c r="G52" s="98"/>
    </row>
    <row r="53" s="76" customFormat="1" ht="45" customHeight="1" spans="1:7">
      <c r="A53" s="98">
        <v>46</v>
      </c>
      <c r="B53" s="99" t="s">
        <v>180</v>
      </c>
      <c r="C53" s="100" t="s">
        <v>181</v>
      </c>
      <c r="D53" s="98">
        <v>205</v>
      </c>
      <c r="E53" s="98">
        <v>205</v>
      </c>
      <c r="F53" s="98"/>
      <c r="G53" s="98"/>
    </row>
    <row r="54" s="76" customFormat="1" ht="39" customHeight="1" spans="1:7">
      <c r="A54" s="98">
        <v>47</v>
      </c>
      <c r="B54" s="99" t="s">
        <v>182</v>
      </c>
      <c r="C54" s="100" t="s">
        <v>183</v>
      </c>
      <c r="D54" s="98">
        <v>50</v>
      </c>
      <c r="E54" s="98"/>
      <c r="F54" s="98">
        <v>50</v>
      </c>
      <c r="G54" s="98"/>
    </row>
    <row r="55" s="76" customFormat="1" ht="32" customHeight="1" spans="1:7">
      <c r="A55" s="98">
        <v>48</v>
      </c>
      <c r="B55" s="99" t="s">
        <v>184</v>
      </c>
      <c r="C55" s="100" t="s">
        <v>185</v>
      </c>
      <c r="D55" s="98">
        <v>30</v>
      </c>
      <c r="E55" s="98"/>
      <c r="F55" s="98">
        <v>30</v>
      </c>
      <c r="G55" s="98"/>
    </row>
    <row r="56" s="76" customFormat="1" ht="32" customHeight="1" spans="1:7">
      <c r="A56" s="98">
        <v>49</v>
      </c>
      <c r="B56" s="104" t="s">
        <v>184</v>
      </c>
      <c r="C56" s="100" t="s">
        <v>186</v>
      </c>
      <c r="D56" s="98">
        <v>371.1</v>
      </c>
      <c r="E56" s="98"/>
      <c r="F56" s="98">
        <v>371.1</v>
      </c>
      <c r="G56" s="98"/>
    </row>
    <row r="57" s="76" customFormat="1" ht="42" customHeight="1" spans="1:7">
      <c r="A57" s="98">
        <v>50</v>
      </c>
      <c r="B57" s="99" t="s">
        <v>187</v>
      </c>
      <c r="C57" s="100" t="s">
        <v>188</v>
      </c>
      <c r="D57" s="98">
        <v>40</v>
      </c>
      <c r="E57" s="98"/>
      <c r="F57" s="98">
        <v>40</v>
      </c>
      <c r="G57" s="98"/>
    </row>
    <row r="58" s="76" customFormat="1" ht="45" customHeight="1" spans="1:7">
      <c r="A58" s="98">
        <v>51</v>
      </c>
      <c r="B58" s="99" t="s">
        <v>189</v>
      </c>
      <c r="C58" s="100" t="s">
        <v>190</v>
      </c>
      <c r="D58" s="98">
        <v>15</v>
      </c>
      <c r="E58" s="98">
        <v>15</v>
      </c>
      <c r="F58" s="98"/>
      <c r="G58" s="98"/>
    </row>
    <row r="59" s="76" customFormat="1" ht="47" customHeight="1" spans="1:7">
      <c r="A59" s="98">
        <v>52</v>
      </c>
      <c r="B59" s="99" t="s">
        <v>191</v>
      </c>
      <c r="C59" s="100" t="s">
        <v>192</v>
      </c>
      <c r="D59" s="98">
        <v>434.4</v>
      </c>
      <c r="E59" s="98"/>
      <c r="F59" s="98">
        <v>434.4</v>
      </c>
      <c r="G59" s="101"/>
    </row>
    <row r="60" s="76" customFormat="1" ht="67" customHeight="1" spans="1:7">
      <c r="A60" s="98">
        <v>53</v>
      </c>
      <c r="B60" s="102" t="s">
        <v>193</v>
      </c>
      <c r="C60" s="100" t="s">
        <v>194</v>
      </c>
      <c r="D60" s="98">
        <v>26</v>
      </c>
      <c r="E60" s="98"/>
      <c r="F60" s="98">
        <v>26</v>
      </c>
      <c r="G60" s="101"/>
    </row>
    <row r="61" s="76" customFormat="1" ht="33" customHeight="1" spans="1:7">
      <c r="A61" s="98">
        <v>54</v>
      </c>
      <c r="B61" s="102" t="s">
        <v>195</v>
      </c>
      <c r="C61" s="100" t="s">
        <v>196</v>
      </c>
      <c r="D61" s="98">
        <v>40</v>
      </c>
      <c r="E61" s="98"/>
      <c r="F61" s="98">
        <v>40</v>
      </c>
      <c r="G61" s="101"/>
    </row>
    <row r="62" s="76" customFormat="1" ht="52" customHeight="1" spans="1:7">
      <c r="A62" s="98">
        <v>55</v>
      </c>
      <c r="B62" s="102" t="s">
        <v>197</v>
      </c>
      <c r="C62" s="100" t="s">
        <v>196</v>
      </c>
      <c r="D62" s="98">
        <v>10</v>
      </c>
      <c r="E62" s="98"/>
      <c r="F62" s="98">
        <v>10</v>
      </c>
      <c r="G62" s="101"/>
    </row>
    <row r="63" s="76" customFormat="1" ht="36" customHeight="1" spans="1:7">
      <c r="A63" s="98">
        <v>56</v>
      </c>
      <c r="B63" s="102" t="s">
        <v>198</v>
      </c>
      <c r="C63" s="100" t="s">
        <v>199</v>
      </c>
      <c r="D63" s="98">
        <v>11320</v>
      </c>
      <c r="E63" s="98"/>
      <c r="F63" s="98">
        <v>11320</v>
      </c>
      <c r="G63" s="101"/>
    </row>
    <row r="64" s="76" customFormat="1" ht="36" customHeight="1" spans="1:7">
      <c r="A64" s="98">
        <v>57</v>
      </c>
      <c r="B64" s="102" t="s">
        <v>200</v>
      </c>
      <c r="C64" s="100" t="s">
        <v>199</v>
      </c>
      <c r="D64" s="98">
        <v>165</v>
      </c>
      <c r="E64" s="98"/>
      <c r="F64" s="98">
        <v>165</v>
      </c>
      <c r="G64" s="101"/>
    </row>
    <row r="65" s="76" customFormat="1" ht="36" customHeight="1" spans="1:7">
      <c r="A65" s="98">
        <v>58</v>
      </c>
      <c r="B65" s="102" t="s">
        <v>201</v>
      </c>
      <c r="C65" s="100" t="s">
        <v>199</v>
      </c>
      <c r="D65" s="98">
        <v>40</v>
      </c>
      <c r="E65" s="98"/>
      <c r="F65" s="98">
        <v>40</v>
      </c>
      <c r="G65" s="101"/>
    </row>
    <row r="66" s="76" customFormat="1" ht="36" customHeight="1" spans="1:7">
      <c r="A66" s="98">
        <v>59</v>
      </c>
      <c r="B66" s="99" t="s">
        <v>202</v>
      </c>
      <c r="C66" s="100" t="s">
        <v>199</v>
      </c>
      <c r="D66" s="98">
        <v>343</v>
      </c>
      <c r="E66" s="98"/>
      <c r="F66" s="98">
        <v>343</v>
      </c>
      <c r="G66" s="101"/>
    </row>
    <row r="67" s="76" customFormat="1" ht="52" customHeight="1" spans="1:7">
      <c r="A67" s="98">
        <v>60</v>
      </c>
      <c r="B67" s="99" t="s">
        <v>203</v>
      </c>
      <c r="C67" s="100" t="s">
        <v>204</v>
      </c>
      <c r="D67" s="98">
        <v>330</v>
      </c>
      <c r="E67" s="98"/>
      <c r="F67" s="98">
        <v>330</v>
      </c>
      <c r="G67" s="101"/>
    </row>
    <row r="68" s="76" customFormat="1" ht="37" customHeight="1" spans="1:7">
      <c r="A68" s="98">
        <v>61</v>
      </c>
      <c r="B68" s="99" t="s">
        <v>205</v>
      </c>
      <c r="C68" s="100" t="s">
        <v>206</v>
      </c>
      <c r="D68" s="98">
        <v>2292</v>
      </c>
      <c r="E68" s="98"/>
      <c r="F68" s="98">
        <v>2292</v>
      </c>
      <c r="G68" s="101"/>
    </row>
    <row r="69" s="76" customFormat="1" ht="37" customHeight="1" spans="1:7">
      <c r="A69" s="98">
        <v>62</v>
      </c>
      <c r="B69" s="99" t="s">
        <v>207</v>
      </c>
      <c r="C69" s="100" t="s">
        <v>206</v>
      </c>
      <c r="D69" s="98">
        <f>E69+F69</f>
        <v>1125</v>
      </c>
      <c r="E69" s="98">
        <v>238</v>
      </c>
      <c r="F69" s="103">
        <v>887</v>
      </c>
      <c r="G69" s="101"/>
    </row>
    <row r="70" s="76" customFormat="1" ht="37" customHeight="1" spans="1:7">
      <c r="A70" s="98">
        <v>63</v>
      </c>
      <c r="B70" s="99" t="s">
        <v>170</v>
      </c>
      <c r="C70" s="100" t="s">
        <v>206</v>
      </c>
      <c r="D70" s="98">
        <v>563</v>
      </c>
      <c r="E70" s="98"/>
      <c r="F70" s="98">
        <v>563</v>
      </c>
      <c r="G70" s="101"/>
    </row>
    <row r="71" s="76" customFormat="1" ht="60" customHeight="1" spans="1:7">
      <c r="A71" s="98">
        <v>64</v>
      </c>
      <c r="B71" s="99" t="s">
        <v>208</v>
      </c>
      <c r="C71" s="100" t="s">
        <v>209</v>
      </c>
      <c r="D71" s="98">
        <v>124</v>
      </c>
      <c r="E71" s="98"/>
      <c r="F71" s="98">
        <v>124</v>
      </c>
      <c r="G71" s="98"/>
    </row>
    <row r="72" s="76" customFormat="1" ht="49" customHeight="1" spans="1:7">
      <c r="A72" s="98">
        <v>65</v>
      </c>
      <c r="B72" s="99" t="s">
        <v>210</v>
      </c>
      <c r="C72" s="100" t="s">
        <v>211</v>
      </c>
      <c r="D72" s="98">
        <v>86</v>
      </c>
      <c r="E72" s="98"/>
      <c r="F72" s="98">
        <v>86</v>
      </c>
      <c r="G72" s="101"/>
    </row>
    <row r="73" s="76" customFormat="1" ht="42" customHeight="1" spans="1:7">
      <c r="A73" s="98">
        <v>66</v>
      </c>
      <c r="B73" s="99" t="s">
        <v>212</v>
      </c>
      <c r="C73" s="100" t="s">
        <v>213</v>
      </c>
      <c r="D73" s="98">
        <v>2166</v>
      </c>
      <c r="E73" s="98">
        <v>2166</v>
      </c>
      <c r="F73" s="103"/>
      <c r="G73" s="101"/>
    </row>
    <row r="74" s="76" customFormat="1" ht="42" customHeight="1" spans="1:7">
      <c r="A74" s="98">
        <v>67</v>
      </c>
      <c r="B74" s="99" t="s">
        <v>214</v>
      </c>
      <c r="C74" s="100" t="s">
        <v>215</v>
      </c>
      <c r="D74" s="98">
        <v>211</v>
      </c>
      <c r="E74" s="98"/>
      <c r="F74" s="98">
        <v>211</v>
      </c>
      <c r="G74" s="98"/>
    </row>
    <row r="1048088" customFormat="1" spans="1:6">
      <c r="A1048088" s="77"/>
      <c r="B1048088" s="80"/>
      <c r="E1048088" s="75"/>
      <c r="F1048088" s="75"/>
    </row>
    <row r="1048089" customFormat="1" spans="1:6">
      <c r="A1048089" s="77"/>
      <c r="B1048089" s="80"/>
      <c r="E1048089" s="75"/>
      <c r="F1048089" s="75"/>
    </row>
    <row r="1048090" customFormat="1" spans="1:6">
      <c r="A1048090" s="77"/>
      <c r="B1048090" s="80"/>
      <c r="E1048090" s="75"/>
      <c r="F1048090" s="75"/>
    </row>
    <row r="1048091" customFormat="1" spans="1:6">
      <c r="A1048091" s="77"/>
      <c r="B1048091" s="80"/>
      <c r="E1048091" s="75"/>
      <c r="F1048091" s="75"/>
    </row>
    <row r="1048092" customFormat="1" spans="1:6">
      <c r="A1048092" s="77"/>
      <c r="B1048092" s="80"/>
      <c r="E1048092" s="75"/>
      <c r="F1048092" s="75"/>
    </row>
    <row r="1048093" customFormat="1" spans="1:6">
      <c r="A1048093" s="77"/>
      <c r="B1048093" s="80"/>
      <c r="E1048093" s="75"/>
      <c r="F1048093" s="75"/>
    </row>
    <row r="1048094" customFormat="1" spans="1:6">
      <c r="A1048094" s="77"/>
      <c r="B1048094" s="80"/>
      <c r="E1048094" s="75"/>
      <c r="F1048094" s="75"/>
    </row>
    <row r="1048095" customFormat="1" spans="1:6">
      <c r="A1048095" s="77"/>
      <c r="B1048095" s="80"/>
      <c r="E1048095" s="75"/>
      <c r="F1048095" s="75"/>
    </row>
    <row r="1048096" customFormat="1" spans="1:6">
      <c r="A1048096" s="77"/>
      <c r="B1048096" s="80"/>
      <c r="E1048096" s="75"/>
      <c r="F1048096" s="75"/>
    </row>
    <row r="1048097" customFormat="1" spans="1:6">
      <c r="A1048097" s="77"/>
      <c r="B1048097" s="80"/>
      <c r="E1048097" s="75"/>
      <c r="F1048097" s="75"/>
    </row>
    <row r="1048098" customFormat="1" spans="1:6">
      <c r="A1048098" s="77"/>
      <c r="B1048098" s="80"/>
      <c r="E1048098" s="75"/>
      <c r="F1048098" s="75"/>
    </row>
    <row r="1048099" customFormat="1" spans="1:6">
      <c r="A1048099" s="77"/>
      <c r="B1048099" s="80"/>
      <c r="E1048099" s="75"/>
      <c r="F1048099" s="75"/>
    </row>
    <row r="1048100" customFormat="1" spans="1:6">
      <c r="A1048100" s="77"/>
      <c r="B1048100" s="80"/>
      <c r="E1048100" s="75"/>
      <c r="F1048100" s="75"/>
    </row>
    <row r="1048101" customFormat="1" spans="1:6">
      <c r="A1048101" s="77"/>
      <c r="B1048101" s="80"/>
      <c r="E1048101" s="75"/>
      <c r="F1048101" s="75"/>
    </row>
    <row r="1048102" customFormat="1" spans="1:6">
      <c r="A1048102" s="77"/>
      <c r="B1048102" s="80"/>
      <c r="E1048102" s="75"/>
      <c r="F1048102" s="75"/>
    </row>
    <row r="1048103" customFormat="1" spans="1:6">
      <c r="A1048103" s="77"/>
      <c r="B1048103" s="80"/>
      <c r="E1048103" s="75"/>
      <c r="F1048103" s="75"/>
    </row>
    <row r="1048104" customFormat="1" spans="1:6">
      <c r="A1048104" s="77"/>
      <c r="B1048104" s="80"/>
      <c r="E1048104" s="75"/>
      <c r="F1048104" s="75"/>
    </row>
    <row r="1048105" customFormat="1" spans="1:6">
      <c r="A1048105" s="77"/>
      <c r="B1048105" s="80"/>
      <c r="E1048105" s="75"/>
      <c r="F1048105" s="75"/>
    </row>
    <row r="1048106" customFormat="1" spans="1:6">
      <c r="A1048106" s="77"/>
      <c r="B1048106" s="80"/>
      <c r="E1048106" s="75"/>
      <c r="F1048106" s="75"/>
    </row>
    <row r="1048107" customFormat="1" spans="1:6">
      <c r="A1048107" s="77"/>
      <c r="B1048107" s="80"/>
      <c r="E1048107" s="75"/>
      <c r="F1048107" s="75"/>
    </row>
    <row r="1048108" customFormat="1" spans="1:6">
      <c r="A1048108" s="77"/>
      <c r="B1048108" s="80"/>
      <c r="E1048108" s="75"/>
      <c r="F1048108" s="75"/>
    </row>
    <row r="1048109" customFormat="1" spans="1:6">
      <c r="A1048109" s="77"/>
      <c r="B1048109" s="80"/>
      <c r="E1048109" s="75"/>
      <c r="F1048109" s="75"/>
    </row>
    <row r="1048110" customFormat="1" spans="1:6">
      <c r="A1048110" s="77"/>
      <c r="B1048110" s="80"/>
      <c r="E1048110" s="75"/>
      <c r="F1048110" s="75"/>
    </row>
    <row r="1048111" customFormat="1" spans="1:6">
      <c r="A1048111" s="77"/>
      <c r="B1048111" s="80"/>
      <c r="E1048111" s="75"/>
      <c r="F1048111" s="75"/>
    </row>
    <row r="1048112" customFormat="1" spans="1:6">
      <c r="A1048112" s="77"/>
      <c r="B1048112" s="80"/>
      <c r="E1048112" s="75"/>
      <c r="F1048112" s="75"/>
    </row>
    <row r="1048113" customFormat="1" spans="1:6">
      <c r="A1048113" s="77"/>
      <c r="B1048113" s="80"/>
      <c r="E1048113" s="75"/>
      <c r="F1048113" s="75"/>
    </row>
    <row r="1048114" customFormat="1" spans="1:6">
      <c r="A1048114" s="77"/>
      <c r="B1048114" s="80"/>
      <c r="E1048114" s="75"/>
      <c r="F1048114" s="75"/>
    </row>
    <row r="1048115" customFormat="1" spans="1:6">
      <c r="A1048115" s="77"/>
      <c r="B1048115" s="80"/>
      <c r="E1048115" s="75"/>
      <c r="F1048115" s="75"/>
    </row>
    <row r="1048116" customFormat="1" spans="1:6">
      <c r="A1048116" s="77"/>
      <c r="B1048116" s="80"/>
      <c r="E1048116" s="75"/>
      <c r="F1048116" s="75"/>
    </row>
    <row r="1048117" customFormat="1" spans="1:6">
      <c r="A1048117" s="77"/>
      <c r="B1048117" s="80"/>
      <c r="E1048117" s="75"/>
      <c r="F1048117" s="75"/>
    </row>
    <row r="1048118" customFormat="1" spans="1:6">
      <c r="A1048118" s="77"/>
      <c r="B1048118" s="80"/>
      <c r="E1048118" s="75"/>
      <c r="F1048118" s="75"/>
    </row>
    <row r="1048119" customFormat="1" spans="1:6">
      <c r="A1048119" s="77"/>
      <c r="B1048119" s="80"/>
      <c r="E1048119" s="75"/>
      <c r="F1048119" s="75"/>
    </row>
    <row r="1048120" customFormat="1" spans="1:6">
      <c r="A1048120" s="77"/>
      <c r="B1048120" s="80"/>
      <c r="E1048120" s="75"/>
      <c r="F1048120" s="75"/>
    </row>
    <row r="1048121" customFormat="1" spans="1:6">
      <c r="A1048121" s="77"/>
      <c r="B1048121" s="80"/>
      <c r="E1048121" s="75"/>
      <c r="F1048121" s="75"/>
    </row>
    <row r="1048122" customFormat="1" spans="1:6">
      <c r="A1048122" s="77"/>
      <c r="B1048122" s="80"/>
      <c r="E1048122" s="75"/>
      <c r="F1048122" s="75"/>
    </row>
    <row r="1048123" customFormat="1" spans="1:6">
      <c r="A1048123" s="77"/>
      <c r="B1048123" s="80"/>
      <c r="E1048123" s="75"/>
      <c r="F1048123" s="75"/>
    </row>
    <row r="1048124" customFormat="1" spans="1:6">
      <c r="A1048124" s="77"/>
      <c r="B1048124" s="80"/>
      <c r="E1048124" s="75"/>
      <c r="F1048124" s="75"/>
    </row>
    <row r="1048125" customFormat="1" spans="1:6">
      <c r="A1048125" s="77"/>
      <c r="B1048125" s="80"/>
      <c r="E1048125" s="75"/>
      <c r="F1048125" s="75"/>
    </row>
    <row r="1048126" customFormat="1" spans="1:6">
      <c r="A1048126" s="77"/>
      <c r="B1048126" s="80"/>
      <c r="E1048126" s="75"/>
      <c r="F1048126" s="75"/>
    </row>
    <row r="1048127" customFormat="1" spans="1:6">
      <c r="A1048127" s="77"/>
      <c r="B1048127" s="80"/>
      <c r="E1048127" s="75"/>
      <c r="F1048127" s="75"/>
    </row>
    <row r="1048128" customFormat="1" spans="1:6">
      <c r="A1048128" s="77"/>
      <c r="B1048128" s="80"/>
      <c r="E1048128" s="75"/>
      <c r="F1048128" s="75"/>
    </row>
    <row r="1048129" customFormat="1" spans="1:6">
      <c r="A1048129" s="77"/>
      <c r="B1048129" s="80"/>
      <c r="E1048129" s="75"/>
      <c r="F1048129" s="75"/>
    </row>
    <row r="1048130" customFormat="1" spans="1:6">
      <c r="A1048130" s="77"/>
      <c r="B1048130" s="80"/>
      <c r="E1048130" s="75"/>
      <c r="F1048130" s="75"/>
    </row>
    <row r="1048131" customFormat="1" spans="1:6">
      <c r="A1048131" s="77"/>
      <c r="B1048131" s="80"/>
      <c r="E1048131" s="75"/>
      <c r="F1048131" s="75"/>
    </row>
    <row r="1048132" customFormat="1" spans="1:6">
      <c r="A1048132" s="77"/>
      <c r="B1048132" s="80"/>
      <c r="E1048132" s="75"/>
      <c r="F1048132" s="75"/>
    </row>
    <row r="1048133" customFormat="1" spans="1:6">
      <c r="A1048133" s="77"/>
      <c r="B1048133" s="80"/>
      <c r="E1048133" s="75"/>
      <c r="F1048133" s="75"/>
    </row>
    <row r="1048134" customFormat="1" spans="1:6">
      <c r="A1048134" s="77"/>
      <c r="B1048134" s="80"/>
      <c r="E1048134" s="75"/>
      <c r="F1048134" s="75"/>
    </row>
    <row r="1048135" customFormat="1" spans="1:6">
      <c r="A1048135" s="77"/>
      <c r="B1048135" s="80"/>
      <c r="E1048135" s="75"/>
      <c r="F1048135" s="75"/>
    </row>
    <row r="1048136" customFormat="1" spans="1:6">
      <c r="A1048136" s="77"/>
      <c r="B1048136" s="80"/>
      <c r="E1048136" s="75"/>
      <c r="F1048136" s="75"/>
    </row>
    <row r="1048137" customFormat="1" spans="1:6">
      <c r="A1048137" s="77"/>
      <c r="B1048137" s="80"/>
      <c r="E1048137" s="75"/>
      <c r="F1048137" s="75"/>
    </row>
    <row r="1048138" customFormat="1" spans="1:6">
      <c r="A1048138" s="77"/>
      <c r="B1048138" s="80"/>
      <c r="E1048138" s="75"/>
      <c r="F1048138" s="75"/>
    </row>
    <row r="1048139" customFormat="1" spans="1:6">
      <c r="A1048139" s="77"/>
      <c r="B1048139" s="80"/>
      <c r="E1048139" s="75"/>
      <c r="F1048139" s="75"/>
    </row>
    <row r="1048140" customFormat="1" spans="1:6">
      <c r="A1048140" s="77"/>
      <c r="B1048140" s="80"/>
      <c r="E1048140" s="75"/>
      <c r="F1048140" s="75"/>
    </row>
    <row r="1048141" customFormat="1" spans="1:6">
      <c r="A1048141" s="77"/>
      <c r="B1048141" s="80"/>
      <c r="E1048141" s="75"/>
      <c r="F1048141" s="75"/>
    </row>
    <row r="1048142" customFormat="1" spans="1:6">
      <c r="A1048142" s="77"/>
      <c r="B1048142" s="80"/>
      <c r="E1048142" s="75"/>
      <c r="F1048142" s="75"/>
    </row>
    <row r="1048143" customFormat="1" spans="1:6">
      <c r="A1048143" s="77"/>
      <c r="B1048143" s="80"/>
      <c r="E1048143" s="75"/>
      <c r="F1048143" s="75"/>
    </row>
    <row r="1048144" customFormat="1" spans="1:6">
      <c r="A1048144" s="77"/>
      <c r="B1048144" s="80"/>
      <c r="E1048144" s="75"/>
      <c r="F1048144" s="75"/>
    </row>
    <row r="1048145" customFormat="1" spans="1:6">
      <c r="A1048145" s="77"/>
      <c r="B1048145" s="80"/>
      <c r="E1048145" s="75"/>
      <c r="F1048145" s="75"/>
    </row>
    <row r="1048146" customFormat="1" spans="1:6">
      <c r="A1048146" s="77"/>
      <c r="B1048146" s="80"/>
      <c r="E1048146" s="75"/>
      <c r="F1048146" s="75"/>
    </row>
    <row r="1048147" customFormat="1" spans="1:6">
      <c r="A1048147" s="77"/>
      <c r="B1048147" s="80"/>
      <c r="E1048147" s="75"/>
      <c r="F1048147" s="75"/>
    </row>
    <row r="1048148" customFormat="1" spans="1:6">
      <c r="A1048148" s="77"/>
      <c r="B1048148" s="80"/>
      <c r="E1048148" s="75"/>
      <c r="F1048148" s="75"/>
    </row>
    <row r="1048149" customFormat="1" spans="1:6">
      <c r="A1048149" s="77"/>
      <c r="B1048149" s="80"/>
      <c r="E1048149" s="75"/>
      <c r="F1048149" s="75"/>
    </row>
    <row r="1048150" customFormat="1" spans="1:6">
      <c r="A1048150" s="77"/>
      <c r="B1048150" s="80"/>
      <c r="E1048150" s="75"/>
      <c r="F1048150" s="75"/>
    </row>
    <row r="1048151" customFormat="1" spans="1:6">
      <c r="A1048151" s="77"/>
      <c r="B1048151" s="80"/>
      <c r="E1048151" s="75"/>
      <c r="F1048151" s="75"/>
    </row>
    <row r="1048152" customFormat="1" spans="1:6">
      <c r="A1048152" s="77"/>
      <c r="B1048152" s="80"/>
      <c r="E1048152" s="75"/>
      <c r="F1048152" s="75"/>
    </row>
    <row r="1048153" customFormat="1" spans="1:6">
      <c r="A1048153" s="77"/>
      <c r="B1048153" s="80"/>
      <c r="E1048153" s="75"/>
      <c r="F1048153" s="75"/>
    </row>
    <row r="1048154" customFormat="1" spans="1:6">
      <c r="A1048154" s="77"/>
      <c r="B1048154" s="80"/>
      <c r="E1048154" s="75"/>
      <c r="F1048154" s="75"/>
    </row>
    <row r="1048155" customFormat="1" spans="1:6">
      <c r="A1048155" s="77"/>
      <c r="B1048155" s="80"/>
      <c r="E1048155" s="75"/>
      <c r="F1048155" s="75"/>
    </row>
    <row r="1048156" customFormat="1" spans="1:6">
      <c r="A1048156" s="77"/>
      <c r="B1048156" s="80"/>
      <c r="E1048156" s="75"/>
      <c r="F1048156" s="75"/>
    </row>
    <row r="1048157" customFormat="1" spans="1:6">
      <c r="A1048157" s="77"/>
      <c r="B1048157" s="80"/>
      <c r="E1048157" s="75"/>
      <c r="F1048157" s="75"/>
    </row>
    <row r="1048158" customFormat="1" spans="1:6">
      <c r="A1048158" s="77"/>
      <c r="B1048158" s="80"/>
      <c r="E1048158" s="75"/>
      <c r="F1048158" s="75"/>
    </row>
    <row r="1048159" customFormat="1" spans="1:6">
      <c r="A1048159" s="77"/>
      <c r="B1048159" s="80"/>
      <c r="E1048159" s="75"/>
      <c r="F1048159" s="75"/>
    </row>
    <row r="1048160" customFormat="1" spans="1:6">
      <c r="A1048160" s="77"/>
      <c r="B1048160" s="80"/>
      <c r="E1048160" s="75"/>
      <c r="F1048160" s="75"/>
    </row>
    <row r="1048161" customFormat="1" spans="1:6">
      <c r="A1048161" s="77"/>
      <c r="B1048161" s="80"/>
      <c r="E1048161" s="75"/>
      <c r="F1048161" s="75"/>
    </row>
    <row r="1048162" customFormat="1" spans="1:6">
      <c r="A1048162" s="77"/>
      <c r="B1048162" s="80"/>
      <c r="E1048162" s="75"/>
      <c r="F1048162" s="75"/>
    </row>
    <row r="1048163" customFormat="1" spans="1:6">
      <c r="A1048163" s="77"/>
      <c r="B1048163" s="80"/>
      <c r="E1048163" s="75"/>
      <c r="F1048163" s="75"/>
    </row>
    <row r="1048164" customFormat="1" spans="1:6">
      <c r="A1048164" s="77"/>
      <c r="B1048164" s="80"/>
      <c r="E1048164" s="75"/>
      <c r="F1048164" s="75"/>
    </row>
    <row r="1048165" customFormat="1" spans="1:6">
      <c r="A1048165" s="77"/>
      <c r="B1048165" s="80"/>
      <c r="E1048165" s="75"/>
      <c r="F1048165" s="75"/>
    </row>
    <row r="1048166" customFormat="1" spans="1:6">
      <c r="A1048166" s="77"/>
      <c r="B1048166" s="80"/>
      <c r="E1048166" s="75"/>
      <c r="F1048166" s="75"/>
    </row>
    <row r="1048167" customFormat="1" spans="1:6">
      <c r="A1048167" s="77"/>
      <c r="B1048167" s="80"/>
      <c r="E1048167" s="75"/>
      <c r="F1048167" s="75"/>
    </row>
    <row r="1048168" customFormat="1" spans="1:6">
      <c r="A1048168" s="77"/>
      <c r="B1048168" s="80"/>
      <c r="E1048168" s="75"/>
      <c r="F1048168" s="75"/>
    </row>
    <row r="1048169" customFormat="1" spans="1:6">
      <c r="A1048169" s="77"/>
      <c r="B1048169" s="80"/>
      <c r="E1048169" s="75"/>
      <c r="F1048169" s="75"/>
    </row>
    <row r="1048170" customFormat="1" spans="1:6">
      <c r="A1048170" s="77"/>
      <c r="B1048170" s="80"/>
      <c r="E1048170" s="75"/>
      <c r="F1048170" s="75"/>
    </row>
    <row r="1048171" customFormat="1" spans="1:6">
      <c r="A1048171" s="77"/>
      <c r="B1048171" s="80"/>
      <c r="E1048171" s="75"/>
      <c r="F1048171" s="75"/>
    </row>
    <row r="1048172" customFormat="1" spans="1:6">
      <c r="A1048172" s="77"/>
      <c r="B1048172" s="80"/>
      <c r="E1048172" s="75"/>
      <c r="F1048172" s="75"/>
    </row>
    <row r="1048173" customFormat="1" spans="1:6">
      <c r="A1048173" s="77"/>
      <c r="B1048173" s="80"/>
      <c r="E1048173" s="75"/>
      <c r="F1048173" s="75"/>
    </row>
    <row r="1048174" customFormat="1" spans="1:6">
      <c r="A1048174" s="77"/>
      <c r="B1048174" s="80"/>
      <c r="E1048174" s="75"/>
      <c r="F1048174" s="75"/>
    </row>
    <row r="1048175" customFormat="1" spans="1:6">
      <c r="A1048175" s="77"/>
      <c r="B1048175" s="80"/>
      <c r="E1048175" s="75"/>
      <c r="F1048175" s="75"/>
    </row>
    <row r="1048176" customFormat="1" spans="1:6">
      <c r="A1048176" s="77"/>
      <c r="B1048176" s="80"/>
      <c r="E1048176" s="75"/>
      <c r="F1048176" s="75"/>
    </row>
    <row r="1048177" customFormat="1" spans="1:6">
      <c r="A1048177" s="77"/>
      <c r="B1048177" s="80"/>
      <c r="E1048177" s="75"/>
      <c r="F1048177" s="75"/>
    </row>
    <row r="1048178" customFormat="1" spans="1:6">
      <c r="A1048178" s="77"/>
      <c r="B1048178" s="80"/>
      <c r="E1048178" s="75"/>
      <c r="F1048178" s="75"/>
    </row>
    <row r="1048179" customFormat="1" spans="1:6">
      <c r="A1048179" s="77"/>
      <c r="B1048179" s="80"/>
      <c r="E1048179" s="75"/>
      <c r="F1048179" s="75"/>
    </row>
    <row r="1048180" customFormat="1" spans="1:6">
      <c r="A1048180" s="77"/>
      <c r="B1048180" s="80"/>
      <c r="E1048180" s="75"/>
      <c r="F1048180" s="75"/>
    </row>
    <row r="1048181" customFormat="1" spans="1:6">
      <c r="A1048181" s="77"/>
      <c r="B1048181" s="80"/>
      <c r="E1048181" s="75"/>
      <c r="F1048181" s="75"/>
    </row>
    <row r="1048182" customFormat="1" spans="1:6">
      <c r="A1048182" s="77"/>
      <c r="B1048182" s="80"/>
      <c r="E1048182" s="75"/>
      <c r="F1048182" s="75"/>
    </row>
    <row r="1048183" customFormat="1" spans="1:6">
      <c r="A1048183" s="77"/>
      <c r="B1048183" s="80"/>
      <c r="E1048183" s="75"/>
      <c r="F1048183" s="75"/>
    </row>
    <row r="1048184" customFormat="1" spans="1:6">
      <c r="A1048184" s="77"/>
      <c r="B1048184" s="80"/>
      <c r="E1048184" s="75"/>
      <c r="F1048184" s="75"/>
    </row>
    <row r="1048185" customFormat="1" spans="1:6">
      <c r="A1048185" s="77"/>
      <c r="B1048185" s="80"/>
      <c r="E1048185" s="75"/>
      <c r="F1048185" s="75"/>
    </row>
    <row r="1048186" customFormat="1" spans="1:6">
      <c r="A1048186" s="77"/>
      <c r="B1048186" s="80"/>
      <c r="E1048186" s="75"/>
      <c r="F1048186" s="75"/>
    </row>
    <row r="1048187" customFormat="1" spans="1:6">
      <c r="A1048187" s="77"/>
      <c r="B1048187" s="80"/>
      <c r="E1048187" s="75"/>
      <c r="F1048187" s="75"/>
    </row>
    <row r="1048188" customFormat="1" spans="1:6">
      <c r="A1048188" s="77"/>
      <c r="B1048188" s="80"/>
      <c r="E1048188" s="75"/>
      <c r="F1048188" s="75"/>
    </row>
    <row r="1048189" customFormat="1" spans="1:6">
      <c r="A1048189" s="77"/>
      <c r="B1048189" s="80"/>
      <c r="E1048189" s="75"/>
      <c r="F1048189" s="75"/>
    </row>
    <row r="1048190" customFormat="1" spans="1:6">
      <c r="A1048190" s="77"/>
      <c r="B1048190" s="80"/>
      <c r="E1048190" s="75"/>
      <c r="F1048190" s="75"/>
    </row>
    <row r="1048191" customFormat="1" spans="1:6">
      <c r="A1048191" s="77"/>
      <c r="B1048191" s="80"/>
      <c r="E1048191" s="75"/>
      <c r="F1048191" s="75"/>
    </row>
    <row r="1048192" customFormat="1" spans="1:6">
      <c r="A1048192" s="77"/>
      <c r="B1048192" s="80"/>
      <c r="E1048192" s="75"/>
      <c r="F1048192" s="75"/>
    </row>
    <row r="1048193" customFormat="1" spans="1:6">
      <c r="A1048193" s="77"/>
      <c r="B1048193" s="80"/>
      <c r="E1048193" s="75"/>
      <c r="F1048193" s="75"/>
    </row>
    <row r="1048194" customFormat="1" spans="1:6">
      <c r="A1048194" s="77"/>
      <c r="B1048194" s="80"/>
      <c r="E1048194" s="75"/>
      <c r="F1048194" s="75"/>
    </row>
    <row r="1048195" customFormat="1" spans="1:6">
      <c r="A1048195" s="77"/>
      <c r="B1048195" s="80"/>
      <c r="E1048195" s="75"/>
      <c r="F1048195" s="75"/>
    </row>
    <row r="1048196" customFormat="1" spans="1:6">
      <c r="A1048196" s="77"/>
      <c r="B1048196" s="80"/>
      <c r="E1048196" s="75"/>
      <c r="F1048196" s="75"/>
    </row>
    <row r="1048197" customFormat="1" spans="1:6">
      <c r="A1048197" s="77"/>
      <c r="B1048197" s="80"/>
      <c r="E1048197" s="75"/>
      <c r="F1048197" s="75"/>
    </row>
    <row r="1048198" customFormat="1" spans="1:6">
      <c r="A1048198" s="77"/>
      <c r="B1048198" s="80"/>
      <c r="E1048198" s="75"/>
      <c r="F1048198" s="75"/>
    </row>
    <row r="1048199" customFormat="1" spans="1:6">
      <c r="A1048199" s="77"/>
      <c r="B1048199" s="80"/>
      <c r="E1048199" s="75"/>
      <c r="F1048199" s="75"/>
    </row>
    <row r="1048200" customFormat="1" spans="1:6">
      <c r="A1048200" s="77"/>
      <c r="B1048200" s="80"/>
      <c r="E1048200" s="75"/>
      <c r="F1048200" s="75"/>
    </row>
    <row r="1048201" customFormat="1" spans="1:6">
      <c r="A1048201" s="77"/>
      <c r="B1048201" s="80"/>
      <c r="E1048201" s="75"/>
      <c r="F1048201" s="75"/>
    </row>
    <row r="1048202" customFormat="1" spans="1:6">
      <c r="A1048202" s="77"/>
      <c r="B1048202" s="80"/>
      <c r="E1048202" s="75"/>
      <c r="F1048202" s="75"/>
    </row>
    <row r="1048203" customFormat="1" spans="1:6">
      <c r="A1048203" s="77"/>
      <c r="B1048203" s="80"/>
      <c r="E1048203" s="75"/>
      <c r="F1048203" s="75"/>
    </row>
    <row r="1048204" customFormat="1" spans="1:6">
      <c r="A1048204" s="77"/>
      <c r="B1048204" s="80"/>
      <c r="E1048204" s="75"/>
      <c r="F1048204" s="75"/>
    </row>
    <row r="1048205" customFormat="1" spans="1:6">
      <c r="A1048205" s="77"/>
      <c r="B1048205" s="80"/>
      <c r="E1048205" s="75"/>
      <c r="F1048205" s="75"/>
    </row>
    <row r="1048206" customFormat="1" spans="1:6">
      <c r="A1048206" s="77"/>
      <c r="B1048206" s="80"/>
      <c r="E1048206" s="75"/>
      <c r="F1048206" s="75"/>
    </row>
    <row r="1048207" customFormat="1" spans="1:6">
      <c r="A1048207" s="77"/>
      <c r="B1048207" s="80"/>
      <c r="E1048207" s="75"/>
      <c r="F1048207" s="75"/>
    </row>
    <row r="1048208" customFormat="1" spans="1:6">
      <c r="A1048208" s="77"/>
      <c r="B1048208" s="80"/>
      <c r="E1048208" s="75"/>
      <c r="F1048208" s="75"/>
    </row>
    <row r="1048209" customFormat="1" spans="1:6">
      <c r="A1048209" s="77"/>
      <c r="B1048209" s="80"/>
      <c r="E1048209" s="75"/>
      <c r="F1048209" s="75"/>
    </row>
    <row r="1048210" customFormat="1" spans="1:6">
      <c r="A1048210" s="77"/>
      <c r="B1048210" s="80"/>
      <c r="E1048210" s="75"/>
      <c r="F1048210" s="75"/>
    </row>
    <row r="1048211" customFormat="1" spans="1:6">
      <c r="A1048211" s="77"/>
      <c r="B1048211" s="80"/>
      <c r="E1048211" s="75"/>
      <c r="F1048211" s="75"/>
    </row>
    <row r="1048212" customFormat="1" spans="1:6">
      <c r="A1048212" s="77"/>
      <c r="B1048212" s="80"/>
      <c r="E1048212" s="75"/>
      <c r="F1048212" s="75"/>
    </row>
    <row r="1048213" customFormat="1" spans="1:6">
      <c r="A1048213" s="77"/>
      <c r="B1048213" s="80"/>
      <c r="E1048213" s="75"/>
      <c r="F1048213" s="75"/>
    </row>
    <row r="1048214" customFormat="1" spans="1:6">
      <c r="A1048214" s="77"/>
      <c r="B1048214" s="80"/>
      <c r="E1048214" s="75"/>
      <c r="F1048214" s="75"/>
    </row>
    <row r="1048215" customFormat="1" spans="1:6">
      <c r="A1048215" s="77"/>
      <c r="B1048215" s="80"/>
      <c r="E1048215" s="75"/>
      <c r="F1048215" s="75"/>
    </row>
    <row r="1048216" customFormat="1" spans="1:6">
      <c r="A1048216" s="77"/>
      <c r="B1048216" s="80"/>
      <c r="E1048216" s="75"/>
      <c r="F1048216" s="75"/>
    </row>
    <row r="1048217" customFormat="1" spans="1:6">
      <c r="A1048217" s="77"/>
      <c r="B1048217" s="80"/>
      <c r="E1048217" s="75"/>
      <c r="F1048217" s="75"/>
    </row>
    <row r="1048218" customFormat="1" spans="1:6">
      <c r="A1048218" s="77"/>
      <c r="B1048218" s="80"/>
      <c r="E1048218" s="75"/>
      <c r="F1048218" s="75"/>
    </row>
    <row r="1048219" customFormat="1" spans="1:6">
      <c r="A1048219" s="77"/>
      <c r="B1048219" s="80"/>
      <c r="E1048219" s="75"/>
      <c r="F1048219" s="75"/>
    </row>
    <row r="1048220" customFormat="1" spans="1:6">
      <c r="A1048220" s="77"/>
      <c r="B1048220" s="80"/>
      <c r="E1048220" s="75"/>
      <c r="F1048220" s="75"/>
    </row>
    <row r="1048221" customFormat="1" spans="1:6">
      <c r="A1048221" s="77"/>
      <c r="B1048221" s="80"/>
      <c r="E1048221" s="75"/>
      <c r="F1048221" s="75"/>
    </row>
    <row r="1048222" customFormat="1" spans="1:6">
      <c r="A1048222" s="77"/>
      <c r="B1048222" s="80"/>
      <c r="E1048222" s="75"/>
      <c r="F1048222" s="75"/>
    </row>
    <row r="1048223" customFormat="1" spans="1:6">
      <c r="A1048223" s="77"/>
      <c r="B1048223" s="80"/>
      <c r="E1048223" s="75"/>
      <c r="F1048223" s="75"/>
    </row>
    <row r="1048224" customFormat="1" spans="1:6">
      <c r="A1048224" s="77"/>
      <c r="B1048224" s="80"/>
      <c r="E1048224" s="75"/>
      <c r="F1048224" s="75"/>
    </row>
    <row r="1048225" customFormat="1" spans="1:6">
      <c r="A1048225" s="77"/>
      <c r="B1048225" s="80"/>
      <c r="E1048225" s="75"/>
      <c r="F1048225" s="75"/>
    </row>
    <row r="1048226" customFormat="1" spans="1:6">
      <c r="A1048226" s="77"/>
      <c r="B1048226" s="80"/>
      <c r="E1048226" s="75"/>
      <c r="F1048226" s="75"/>
    </row>
    <row r="1048227" customFormat="1" spans="1:6">
      <c r="A1048227" s="77"/>
      <c r="B1048227" s="80"/>
      <c r="E1048227" s="75"/>
      <c r="F1048227" s="75"/>
    </row>
    <row r="1048228" customFormat="1" spans="1:6">
      <c r="A1048228" s="77"/>
      <c r="B1048228" s="80"/>
      <c r="E1048228" s="75"/>
      <c r="F1048228" s="75"/>
    </row>
    <row r="1048229" customFormat="1" spans="1:6">
      <c r="A1048229" s="77"/>
      <c r="B1048229" s="80"/>
      <c r="E1048229" s="75"/>
      <c r="F1048229" s="75"/>
    </row>
    <row r="1048230" customFormat="1" spans="1:6">
      <c r="A1048230" s="77"/>
      <c r="B1048230" s="80"/>
      <c r="E1048230" s="75"/>
      <c r="F1048230" s="75"/>
    </row>
    <row r="1048231" customFormat="1" spans="1:6">
      <c r="A1048231" s="77"/>
      <c r="B1048231" s="80"/>
      <c r="E1048231" s="75"/>
      <c r="F1048231" s="75"/>
    </row>
    <row r="1048232" customFormat="1" spans="1:6">
      <c r="A1048232" s="77"/>
      <c r="B1048232" s="80"/>
      <c r="E1048232" s="75"/>
      <c r="F1048232" s="75"/>
    </row>
    <row r="1048233" customFormat="1" spans="1:6">
      <c r="A1048233" s="77"/>
      <c r="B1048233" s="80"/>
      <c r="E1048233" s="75"/>
      <c r="F1048233" s="75"/>
    </row>
    <row r="1048234" customFormat="1" spans="1:6">
      <c r="A1048234" s="77"/>
      <c r="B1048234" s="80"/>
      <c r="E1048234" s="75"/>
      <c r="F1048234" s="75"/>
    </row>
    <row r="1048235" customFormat="1" spans="1:6">
      <c r="A1048235" s="77"/>
      <c r="B1048235" s="80"/>
      <c r="E1048235" s="75"/>
      <c r="F1048235" s="75"/>
    </row>
    <row r="1048236" customFormat="1" spans="1:6">
      <c r="A1048236" s="77"/>
      <c r="B1048236" s="80"/>
      <c r="E1048236" s="75"/>
      <c r="F1048236" s="75"/>
    </row>
    <row r="1048237" customFormat="1" spans="1:6">
      <c r="A1048237" s="77"/>
      <c r="B1048237" s="80"/>
      <c r="E1048237" s="75"/>
      <c r="F1048237" s="75"/>
    </row>
    <row r="1048238" customFormat="1" spans="1:6">
      <c r="A1048238" s="77"/>
      <c r="B1048238" s="80"/>
      <c r="E1048238" s="75"/>
      <c r="F1048238" s="75"/>
    </row>
    <row r="1048239" customFormat="1" spans="1:6">
      <c r="A1048239" s="77"/>
      <c r="B1048239" s="80"/>
      <c r="E1048239" s="75"/>
      <c r="F1048239" s="75"/>
    </row>
    <row r="1048240" customFormat="1" spans="1:6">
      <c r="A1048240" s="77"/>
      <c r="B1048240" s="80"/>
      <c r="E1048240" s="75"/>
      <c r="F1048240" s="75"/>
    </row>
    <row r="1048241" customFormat="1" spans="1:6">
      <c r="A1048241" s="77"/>
      <c r="B1048241" s="80"/>
      <c r="E1048241" s="75"/>
      <c r="F1048241" s="75"/>
    </row>
    <row r="1048242" customFormat="1" spans="1:6">
      <c r="A1048242" s="77"/>
      <c r="B1048242" s="80"/>
      <c r="E1048242" s="75"/>
      <c r="F1048242" s="75"/>
    </row>
    <row r="1048243" customFormat="1" spans="1:6">
      <c r="A1048243" s="77"/>
      <c r="B1048243" s="80"/>
      <c r="E1048243" s="75"/>
      <c r="F1048243" s="75"/>
    </row>
    <row r="1048244" customFormat="1" spans="1:6">
      <c r="A1048244" s="77"/>
      <c r="B1048244" s="80"/>
      <c r="E1048244" s="75"/>
      <c r="F1048244" s="75"/>
    </row>
    <row r="1048245" customFormat="1" spans="1:6">
      <c r="A1048245" s="77"/>
      <c r="B1048245" s="80"/>
      <c r="E1048245" s="75"/>
      <c r="F1048245" s="75"/>
    </row>
    <row r="1048246" customFormat="1" spans="1:6">
      <c r="A1048246" s="77"/>
      <c r="B1048246" s="80"/>
      <c r="E1048246" s="75"/>
      <c r="F1048246" s="75"/>
    </row>
    <row r="1048247" customFormat="1" spans="1:6">
      <c r="A1048247" s="77"/>
      <c r="B1048247" s="80"/>
      <c r="E1048247" s="75"/>
      <c r="F1048247" s="75"/>
    </row>
    <row r="1048248" customFormat="1" spans="1:6">
      <c r="A1048248" s="77"/>
      <c r="B1048248" s="80"/>
      <c r="E1048248" s="75"/>
      <c r="F1048248" s="75"/>
    </row>
    <row r="1048249" customFormat="1" spans="1:6">
      <c r="A1048249" s="77"/>
      <c r="B1048249" s="80"/>
      <c r="E1048249" s="75"/>
      <c r="F1048249" s="75"/>
    </row>
    <row r="1048250" customFormat="1" spans="1:6">
      <c r="A1048250" s="77"/>
      <c r="B1048250" s="80"/>
      <c r="E1048250" s="75"/>
      <c r="F1048250" s="75"/>
    </row>
    <row r="1048251" customFormat="1" spans="1:6">
      <c r="A1048251" s="77"/>
      <c r="B1048251" s="80"/>
      <c r="E1048251" s="75"/>
      <c r="F1048251" s="75"/>
    </row>
    <row r="1048252" customFormat="1" spans="1:6">
      <c r="A1048252" s="77"/>
      <c r="B1048252" s="80"/>
      <c r="E1048252" s="75"/>
      <c r="F1048252" s="75"/>
    </row>
    <row r="1048253" customFormat="1" spans="1:6">
      <c r="A1048253" s="77"/>
      <c r="B1048253" s="80"/>
      <c r="E1048253" s="75"/>
      <c r="F1048253" s="75"/>
    </row>
    <row r="1048254" customFormat="1" spans="1:6">
      <c r="A1048254" s="77"/>
      <c r="B1048254" s="80"/>
      <c r="E1048254" s="75"/>
      <c r="F1048254" s="75"/>
    </row>
    <row r="1048255" customFormat="1" spans="1:6">
      <c r="A1048255" s="77"/>
      <c r="B1048255" s="80"/>
      <c r="E1048255" s="75"/>
      <c r="F1048255" s="75"/>
    </row>
    <row r="1048256" customFormat="1" spans="1:6">
      <c r="A1048256" s="77"/>
      <c r="B1048256" s="80"/>
      <c r="E1048256" s="75"/>
      <c r="F1048256" s="75"/>
    </row>
    <row r="1048257" customFormat="1" spans="1:6">
      <c r="A1048257" s="77"/>
      <c r="B1048257" s="80"/>
      <c r="E1048257" s="75"/>
      <c r="F1048257" s="75"/>
    </row>
    <row r="1048258" customFormat="1" spans="1:6">
      <c r="A1048258" s="77"/>
      <c r="B1048258" s="80"/>
      <c r="E1048258" s="75"/>
      <c r="F1048258" s="75"/>
    </row>
    <row r="1048259" customFormat="1" spans="1:6">
      <c r="A1048259" s="77"/>
      <c r="B1048259" s="80"/>
      <c r="E1048259" s="75"/>
      <c r="F1048259" s="75"/>
    </row>
    <row r="1048260" customFormat="1" spans="1:6">
      <c r="A1048260" s="77"/>
      <c r="B1048260" s="80"/>
      <c r="E1048260" s="75"/>
      <c r="F1048260" s="75"/>
    </row>
    <row r="1048261" customFormat="1" spans="1:6">
      <c r="A1048261" s="77"/>
      <c r="B1048261" s="80"/>
      <c r="E1048261" s="75"/>
      <c r="F1048261" s="75"/>
    </row>
    <row r="1048262" customFormat="1" spans="1:6">
      <c r="A1048262" s="77"/>
      <c r="B1048262" s="80"/>
      <c r="E1048262" s="75"/>
      <c r="F1048262" s="75"/>
    </row>
    <row r="1048263" customFormat="1" spans="1:6">
      <c r="A1048263" s="77"/>
      <c r="B1048263" s="80"/>
      <c r="E1048263" s="75"/>
      <c r="F1048263" s="75"/>
    </row>
    <row r="1048264" customFormat="1" spans="1:6">
      <c r="A1048264" s="77"/>
      <c r="B1048264" s="80"/>
      <c r="E1048264" s="75"/>
      <c r="F1048264" s="75"/>
    </row>
    <row r="1048265" customFormat="1" spans="1:6">
      <c r="A1048265" s="77"/>
      <c r="B1048265" s="80"/>
      <c r="E1048265" s="75"/>
      <c r="F1048265" s="75"/>
    </row>
    <row r="1048266" customFormat="1" spans="1:6">
      <c r="A1048266" s="77"/>
      <c r="B1048266" s="80"/>
      <c r="E1048266" s="75"/>
      <c r="F1048266" s="75"/>
    </row>
    <row r="1048267" customFormat="1" spans="1:6">
      <c r="A1048267" s="77"/>
      <c r="B1048267" s="80"/>
      <c r="E1048267" s="75"/>
      <c r="F1048267" s="75"/>
    </row>
    <row r="1048268" customFormat="1" spans="1:6">
      <c r="A1048268" s="77"/>
      <c r="B1048268" s="80"/>
      <c r="E1048268" s="75"/>
      <c r="F1048268" s="75"/>
    </row>
    <row r="1048269" customFormat="1" spans="1:6">
      <c r="A1048269" s="77"/>
      <c r="B1048269" s="80"/>
      <c r="E1048269" s="75"/>
      <c r="F1048269" s="75"/>
    </row>
    <row r="1048270" customFormat="1" spans="1:6">
      <c r="A1048270" s="77"/>
      <c r="B1048270" s="80"/>
      <c r="E1048270" s="75"/>
      <c r="F1048270" s="75"/>
    </row>
    <row r="1048271" customFormat="1" spans="1:6">
      <c r="A1048271" s="77"/>
      <c r="B1048271" s="80"/>
      <c r="E1048271" s="75"/>
      <c r="F1048271" s="75"/>
    </row>
    <row r="1048272" customFormat="1" spans="1:6">
      <c r="A1048272" s="77"/>
      <c r="B1048272" s="80"/>
      <c r="E1048272" s="75"/>
      <c r="F1048272" s="75"/>
    </row>
    <row r="1048273" customFormat="1" spans="1:6">
      <c r="A1048273" s="77"/>
      <c r="B1048273" s="80"/>
      <c r="E1048273" s="75"/>
      <c r="F1048273" s="75"/>
    </row>
    <row r="1048274" customFormat="1" spans="1:6">
      <c r="A1048274" s="77"/>
      <c r="B1048274" s="80"/>
      <c r="E1048274" s="75"/>
      <c r="F1048274" s="75"/>
    </row>
    <row r="1048275" customFormat="1" spans="1:6">
      <c r="A1048275" s="77"/>
      <c r="B1048275" s="80"/>
      <c r="E1048275" s="75"/>
      <c r="F1048275" s="75"/>
    </row>
    <row r="1048276" customFormat="1" spans="1:6">
      <c r="A1048276" s="77"/>
      <c r="B1048276" s="80"/>
      <c r="E1048276" s="75"/>
      <c r="F1048276" s="75"/>
    </row>
    <row r="1048277" customFormat="1" spans="1:6">
      <c r="A1048277" s="77"/>
      <c r="B1048277" s="80"/>
      <c r="E1048277" s="75"/>
      <c r="F1048277" s="75"/>
    </row>
    <row r="1048278" customFormat="1" spans="1:6">
      <c r="A1048278" s="77"/>
      <c r="B1048278" s="80"/>
      <c r="E1048278" s="75"/>
      <c r="F1048278" s="75"/>
    </row>
    <row r="1048279" customFormat="1" spans="1:6">
      <c r="A1048279" s="77"/>
      <c r="B1048279" s="80"/>
      <c r="E1048279" s="75"/>
      <c r="F1048279" s="75"/>
    </row>
    <row r="1048280" customFormat="1" spans="1:6">
      <c r="A1048280" s="77"/>
      <c r="B1048280" s="80"/>
      <c r="E1048280" s="75"/>
      <c r="F1048280" s="75"/>
    </row>
    <row r="1048281" customFormat="1" spans="1:6">
      <c r="A1048281" s="77"/>
      <c r="B1048281" s="80"/>
      <c r="E1048281" s="75"/>
      <c r="F1048281" s="75"/>
    </row>
    <row r="1048282" customFormat="1" spans="1:6">
      <c r="A1048282" s="77"/>
      <c r="B1048282" s="80"/>
      <c r="E1048282" s="75"/>
      <c r="F1048282" s="75"/>
    </row>
    <row r="1048283" customFormat="1" spans="1:6">
      <c r="A1048283" s="77"/>
      <c r="B1048283" s="80"/>
      <c r="E1048283" s="75"/>
      <c r="F1048283" s="75"/>
    </row>
    <row r="1048284" customFormat="1" spans="1:6">
      <c r="A1048284" s="77"/>
      <c r="B1048284" s="80"/>
      <c r="E1048284" s="75"/>
      <c r="F1048284" s="75"/>
    </row>
    <row r="1048285" customFormat="1" spans="1:6">
      <c r="A1048285" s="77"/>
      <c r="B1048285" s="80"/>
      <c r="E1048285" s="75"/>
      <c r="F1048285" s="75"/>
    </row>
    <row r="1048286" customFormat="1" spans="1:6">
      <c r="A1048286" s="77"/>
      <c r="B1048286" s="80"/>
      <c r="E1048286" s="75"/>
      <c r="F1048286" s="75"/>
    </row>
    <row r="1048287" customFormat="1" spans="1:6">
      <c r="A1048287" s="77"/>
      <c r="B1048287" s="80"/>
      <c r="E1048287" s="75"/>
      <c r="F1048287" s="75"/>
    </row>
    <row r="1048288" customFormat="1" spans="1:6">
      <c r="A1048288" s="77"/>
      <c r="B1048288" s="80"/>
      <c r="E1048288" s="75"/>
      <c r="F1048288" s="75"/>
    </row>
    <row r="1048289" customFormat="1" spans="1:6">
      <c r="A1048289" s="77"/>
      <c r="B1048289" s="80"/>
      <c r="E1048289" s="75"/>
      <c r="F1048289" s="75"/>
    </row>
    <row r="1048290" customFormat="1" spans="1:6">
      <c r="A1048290" s="77"/>
      <c r="B1048290" s="80"/>
      <c r="E1048290" s="75"/>
      <c r="F1048290" s="75"/>
    </row>
    <row r="1048291" customFormat="1" spans="1:6">
      <c r="A1048291" s="77"/>
      <c r="B1048291" s="80"/>
      <c r="E1048291" s="75"/>
      <c r="F1048291" s="75"/>
    </row>
    <row r="1048292" customFormat="1" spans="1:6">
      <c r="A1048292" s="77"/>
      <c r="B1048292" s="80"/>
      <c r="E1048292" s="75"/>
      <c r="F1048292" s="75"/>
    </row>
    <row r="1048293" customFormat="1" spans="1:6">
      <c r="A1048293" s="77"/>
      <c r="B1048293" s="80"/>
      <c r="E1048293" s="75"/>
      <c r="F1048293" s="75"/>
    </row>
    <row r="1048294" customFormat="1" spans="1:6">
      <c r="A1048294" s="77"/>
      <c r="B1048294" s="80"/>
      <c r="E1048294" s="75"/>
      <c r="F1048294" s="75"/>
    </row>
    <row r="1048295" customFormat="1" spans="1:6">
      <c r="A1048295" s="77"/>
      <c r="B1048295" s="80"/>
      <c r="E1048295" s="75"/>
      <c r="F1048295" s="75"/>
    </row>
    <row r="1048296" customFormat="1" spans="1:6">
      <c r="A1048296" s="77"/>
      <c r="B1048296" s="80"/>
      <c r="E1048296" s="75"/>
      <c r="F1048296" s="75"/>
    </row>
    <row r="1048297" customFormat="1" spans="1:6">
      <c r="A1048297" s="77"/>
      <c r="B1048297" s="80"/>
      <c r="E1048297" s="75"/>
      <c r="F1048297" s="75"/>
    </row>
    <row r="1048298" customFormat="1" spans="1:6">
      <c r="A1048298" s="77"/>
      <c r="B1048298" s="80"/>
      <c r="E1048298" s="75"/>
      <c r="F1048298" s="75"/>
    </row>
    <row r="1048299" customFormat="1" spans="1:6">
      <c r="A1048299" s="77"/>
      <c r="B1048299" s="80"/>
      <c r="E1048299" s="75"/>
      <c r="F1048299" s="75"/>
    </row>
    <row r="1048300" customFormat="1" spans="1:6">
      <c r="A1048300" s="77"/>
      <c r="B1048300" s="80"/>
      <c r="E1048300" s="75"/>
      <c r="F1048300" s="75"/>
    </row>
    <row r="1048301" customFormat="1" spans="1:6">
      <c r="A1048301" s="77"/>
      <c r="B1048301" s="80"/>
      <c r="E1048301" s="75"/>
      <c r="F1048301" s="75"/>
    </row>
    <row r="1048302" customFormat="1" spans="1:6">
      <c r="A1048302" s="77"/>
      <c r="B1048302" s="80"/>
      <c r="E1048302" s="75"/>
      <c r="F1048302" s="75"/>
    </row>
    <row r="1048303" customFormat="1" spans="1:6">
      <c r="A1048303" s="77"/>
      <c r="B1048303" s="80"/>
      <c r="E1048303" s="75"/>
      <c r="F1048303" s="75"/>
    </row>
    <row r="1048304" customFormat="1" spans="1:6">
      <c r="A1048304" s="77"/>
      <c r="B1048304" s="80"/>
      <c r="E1048304" s="75"/>
      <c r="F1048304" s="75"/>
    </row>
    <row r="1048305" customFormat="1" spans="1:6">
      <c r="A1048305" s="77"/>
      <c r="B1048305" s="80"/>
      <c r="E1048305" s="75"/>
      <c r="F1048305" s="75"/>
    </row>
    <row r="1048306" customFormat="1" spans="1:6">
      <c r="A1048306" s="77"/>
      <c r="B1048306" s="80"/>
      <c r="E1048306" s="75"/>
      <c r="F1048306" s="75"/>
    </row>
    <row r="1048307" customFormat="1" spans="1:6">
      <c r="A1048307" s="77"/>
      <c r="B1048307" s="80"/>
      <c r="E1048307" s="75"/>
      <c r="F1048307" s="75"/>
    </row>
    <row r="1048308" customFormat="1" spans="1:6">
      <c r="A1048308" s="77"/>
      <c r="B1048308" s="80"/>
      <c r="E1048308" s="75"/>
      <c r="F1048308" s="75"/>
    </row>
    <row r="1048309" customFormat="1" spans="1:6">
      <c r="A1048309" s="77"/>
      <c r="B1048309" s="80"/>
      <c r="E1048309" s="75"/>
      <c r="F1048309" s="75"/>
    </row>
    <row r="1048310" customFormat="1" spans="1:6">
      <c r="A1048310" s="77"/>
      <c r="B1048310" s="80"/>
      <c r="E1048310" s="75"/>
      <c r="F1048310" s="75"/>
    </row>
    <row r="1048311" customFormat="1" spans="1:6">
      <c r="A1048311" s="77"/>
      <c r="B1048311" s="80"/>
      <c r="E1048311" s="75"/>
      <c r="F1048311" s="75"/>
    </row>
    <row r="1048312" customFormat="1" spans="1:6">
      <c r="A1048312" s="77"/>
      <c r="B1048312" s="80"/>
      <c r="E1048312" s="75"/>
      <c r="F1048312" s="75"/>
    </row>
    <row r="1048313" customFormat="1" spans="1:6">
      <c r="A1048313" s="77"/>
      <c r="B1048313" s="80"/>
      <c r="E1048313" s="75"/>
      <c r="F1048313" s="75"/>
    </row>
    <row r="1048314" customFormat="1" spans="1:6">
      <c r="A1048314" s="77"/>
      <c r="B1048314" s="80"/>
      <c r="E1048314" s="75"/>
      <c r="F1048314" s="75"/>
    </row>
    <row r="1048315" customFormat="1" spans="1:6">
      <c r="A1048315" s="77"/>
      <c r="B1048315" s="80"/>
      <c r="E1048315" s="75"/>
      <c r="F1048315" s="75"/>
    </row>
    <row r="1048316" customFormat="1" spans="1:6">
      <c r="A1048316" s="77"/>
      <c r="B1048316" s="80"/>
      <c r="E1048316" s="75"/>
      <c r="F1048316" s="75"/>
    </row>
    <row r="1048317" customFormat="1" spans="1:6">
      <c r="A1048317" s="77"/>
      <c r="B1048317" s="80"/>
      <c r="E1048317" s="75"/>
      <c r="F1048317" s="75"/>
    </row>
    <row r="1048318" customFormat="1" spans="1:6">
      <c r="A1048318" s="77"/>
      <c r="B1048318" s="80"/>
      <c r="E1048318" s="75"/>
      <c r="F1048318" s="75"/>
    </row>
    <row r="1048319" customFormat="1" spans="1:6">
      <c r="A1048319" s="77"/>
      <c r="B1048319" s="80"/>
      <c r="E1048319" s="75"/>
      <c r="F1048319" s="75"/>
    </row>
    <row r="1048320" customFormat="1" spans="1:6">
      <c r="A1048320" s="77"/>
      <c r="B1048320" s="80"/>
      <c r="E1048320" s="75"/>
      <c r="F1048320" s="75"/>
    </row>
    <row r="1048321" customFormat="1" spans="1:6">
      <c r="A1048321" s="77"/>
      <c r="B1048321" s="80"/>
      <c r="E1048321" s="75"/>
      <c r="F1048321" s="75"/>
    </row>
    <row r="1048322" customFormat="1" spans="1:6">
      <c r="A1048322" s="77"/>
      <c r="B1048322" s="80"/>
      <c r="E1048322" s="75"/>
      <c r="F1048322" s="75"/>
    </row>
    <row r="1048323" customFormat="1" spans="1:6">
      <c r="A1048323" s="77"/>
      <c r="B1048323" s="80"/>
      <c r="E1048323" s="75"/>
      <c r="F1048323" s="75"/>
    </row>
    <row r="1048324" customFormat="1" spans="1:6">
      <c r="A1048324" s="77"/>
      <c r="B1048324" s="80"/>
      <c r="E1048324" s="75"/>
      <c r="F1048324" s="75"/>
    </row>
    <row r="1048325" customFormat="1" spans="1:6">
      <c r="A1048325" s="77"/>
      <c r="B1048325" s="80"/>
      <c r="E1048325" s="75"/>
      <c r="F1048325" s="75"/>
    </row>
    <row r="1048326" customFormat="1" spans="1:6">
      <c r="A1048326" s="77"/>
      <c r="B1048326" s="80"/>
      <c r="E1048326" s="75"/>
      <c r="F1048326" s="75"/>
    </row>
    <row r="1048327" customFormat="1" spans="1:6">
      <c r="A1048327" s="77"/>
      <c r="B1048327" s="80"/>
      <c r="E1048327" s="75"/>
      <c r="F1048327" s="75"/>
    </row>
    <row r="1048328" customFormat="1" spans="1:6">
      <c r="A1048328" s="77"/>
      <c r="B1048328" s="80"/>
      <c r="E1048328" s="75"/>
      <c r="F1048328" s="75"/>
    </row>
    <row r="1048329" customFormat="1" spans="1:6">
      <c r="A1048329" s="77"/>
      <c r="B1048329" s="80"/>
      <c r="E1048329" s="75"/>
      <c r="F1048329" s="75"/>
    </row>
    <row r="1048330" customFormat="1" spans="1:6">
      <c r="A1048330" s="77"/>
      <c r="B1048330" s="80"/>
      <c r="E1048330" s="75"/>
      <c r="F1048330" s="75"/>
    </row>
    <row r="1048331" customFormat="1" spans="1:6">
      <c r="A1048331" s="77"/>
      <c r="B1048331" s="80"/>
      <c r="E1048331" s="75"/>
      <c r="F1048331" s="75"/>
    </row>
    <row r="1048332" customFormat="1" spans="1:6">
      <c r="A1048332" s="77"/>
      <c r="B1048332" s="80"/>
      <c r="E1048332" s="75"/>
      <c r="F1048332" s="75"/>
    </row>
    <row r="1048333" customFormat="1" spans="1:6">
      <c r="A1048333" s="77"/>
      <c r="B1048333" s="80"/>
      <c r="E1048333" s="75"/>
      <c r="F1048333" s="75"/>
    </row>
    <row r="1048334" customFormat="1" spans="1:6">
      <c r="A1048334" s="77"/>
      <c r="B1048334" s="80"/>
      <c r="E1048334" s="75"/>
      <c r="F1048334" s="75"/>
    </row>
    <row r="1048335" customFormat="1" spans="1:6">
      <c r="A1048335" s="77"/>
      <c r="B1048335" s="80"/>
      <c r="E1048335" s="75"/>
      <c r="F1048335" s="75"/>
    </row>
    <row r="1048336" customFormat="1" spans="1:6">
      <c r="A1048336" s="77"/>
      <c r="B1048336" s="80"/>
      <c r="E1048336" s="75"/>
      <c r="F1048336" s="75"/>
    </row>
    <row r="1048337" customFormat="1" spans="1:6">
      <c r="A1048337" s="77"/>
      <c r="B1048337" s="80"/>
      <c r="E1048337" s="75"/>
      <c r="F1048337" s="75"/>
    </row>
    <row r="1048338" customFormat="1" spans="1:6">
      <c r="A1048338" s="77"/>
      <c r="B1048338" s="80"/>
      <c r="E1048338" s="75"/>
      <c r="F1048338" s="75"/>
    </row>
    <row r="1048339" customFormat="1" spans="1:6">
      <c r="A1048339" s="77"/>
      <c r="B1048339" s="80"/>
      <c r="E1048339" s="75"/>
      <c r="F1048339" s="75"/>
    </row>
    <row r="1048340" customFormat="1" spans="1:6">
      <c r="A1048340" s="77"/>
      <c r="B1048340" s="80"/>
      <c r="E1048340" s="75"/>
      <c r="F1048340" s="75"/>
    </row>
    <row r="1048341" customFormat="1" spans="1:6">
      <c r="A1048341" s="77"/>
      <c r="B1048341" s="80"/>
      <c r="E1048341" s="75"/>
      <c r="F1048341" s="75"/>
    </row>
    <row r="1048342" customFormat="1" spans="1:6">
      <c r="A1048342" s="77"/>
      <c r="B1048342" s="80"/>
      <c r="E1048342" s="75"/>
      <c r="F1048342" s="75"/>
    </row>
    <row r="1048343" customFormat="1" spans="1:6">
      <c r="A1048343" s="77"/>
      <c r="B1048343" s="80"/>
      <c r="E1048343" s="75"/>
      <c r="F1048343" s="75"/>
    </row>
    <row r="1048344" customFormat="1" spans="1:6">
      <c r="A1048344" s="77"/>
      <c r="B1048344" s="80"/>
      <c r="E1048344" s="75"/>
      <c r="F1048344" s="75"/>
    </row>
    <row r="1048345" customFormat="1" spans="1:6">
      <c r="A1048345" s="77"/>
      <c r="B1048345" s="80"/>
      <c r="E1048345" s="75"/>
      <c r="F1048345" s="75"/>
    </row>
    <row r="1048346" customFormat="1" spans="1:6">
      <c r="A1048346" s="77"/>
      <c r="B1048346" s="80"/>
      <c r="E1048346" s="75"/>
      <c r="F1048346" s="75"/>
    </row>
    <row r="1048347" customFormat="1" spans="1:6">
      <c r="A1048347" s="77"/>
      <c r="B1048347" s="80"/>
      <c r="E1048347" s="75"/>
      <c r="F1048347" s="75"/>
    </row>
    <row r="1048348" customFormat="1" spans="1:6">
      <c r="A1048348" s="77"/>
      <c r="B1048348" s="80"/>
      <c r="E1048348" s="75"/>
      <c r="F1048348" s="75"/>
    </row>
    <row r="1048349" customFormat="1" spans="1:6">
      <c r="A1048349" s="77"/>
      <c r="B1048349" s="80"/>
      <c r="E1048349" s="75"/>
      <c r="F1048349" s="75"/>
    </row>
    <row r="1048350" customFormat="1" spans="1:6">
      <c r="A1048350" s="77"/>
      <c r="B1048350" s="80"/>
      <c r="E1048350" s="75"/>
      <c r="F1048350" s="75"/>
    </row>
    <row r="1048351" customFormat="1" spans="1:6">
      <c r="A1048351" s="77"/>
      <c r="B1048351" s="80"/>
      <c r="E1048351" s="75"/>
      <c r="F1048351" s="75"/>
    </row>
    <row r="1048352" customFormat="1" spans="1:6">
      <c r="A1048352" s="77"/>
      <c r="B1048352" s="80"/>
      <c r="E1048352" s="75"/>
      <c r="F1048352" s="75"/>
    </row>
    <row r="1048353" customFormat="1" spans="1:6">
      <c r="A1048353" s="77"/>
      <c r="B1048353" s="80"/>
      <c r="E1048353" s="75"/>
      <c r="F1048353" s="75"/>
    </row>
    <row r="1048354" customFormat="1" spans="1:6">
      <c r="A1048354" s="77"/>
      <c r="B1048354" s="80"/>
      <c r="E1048354" s="75"/>
      <c r="F1048354" s="75"/>
    </row>
    <row r="1048355" customFormat="1" spans="1:6">
      <c r="A1048355" s="77"/>
      <c r="B1048355" s="80"/>
      <c r="E1048355" s="75"/>
      <c r="F1048355" s="75"/>
    </row>
    <row r="1048356" customFormat="1" spans="1:6">
      <c r="A1048356" s="77"/>
      <c r="B1048356" s="80"/>
      <c r="E1048356" s="75"/>
      <c r="F1048356" s="75"/>
    </row>
    <row r="1048357" customFormat="1" spans="1:6">
      <c r="A1048357" s="77"/>
      <c r="B1048357" s="80"/>
      <c r="E1048357" s="75"/>
      <c r="F1048357" s="75"/>
    </row>
    <row r="1048358" customFormat="1" spans="1:6">
      <c r="A1048358" s="77"/>
      <c r="B1048358" s="80"/>
      <c r="E1048358" s="75"/>
      <c r="F1048358" s="75"/>
    </row>
    <row r="1048359" customFormat="1" spans="1:6">
      <c r="A1048359" s="77"/>
      <c r="B1048359" s="80"/>
      <c r="E1048359" s="75"/>
      <c r="F1048359" s="75"/>
    </row>
    <row r="1048360" customFormat="1" spans="1:6">
      <c r="A1048360" s="77"/>
      <c r="B1048360" s="80"/>
      <c r="E1048360" s="75"/>
      <c r="F1048360" s="75"/>
    </row>
    <row r="1048361" customFormat="1" spans="1:6">
      <c r="A1048361" s="77"/>
      <c r="B1048361" s="80"/>
      <c r="E1048361" s="75"/>
      <c r="F1048361" s="75"/>
    </row>
    <row r="1048362" customFormat="1" spans="1:6">
      <c r="A1048362" s="77"/>
      <c r="B1048362" s="80"/>
      <c r="E1048362" s="75"/>
      <c r="F1048362" s="75"/>
    </row>
    <row r="1048363" customFormat="1" spans="1:6">
      <c r="A1048363" s="77"/>
      <c r="B1048363" s="80"/>
      <c r="E1048363" s="75"/>
      <c r="F1048363" s="75"/>
    </row>
    <row r="1048364" customFormat="1" spans="1:6">
      <c r="A1048364" s="77"/>
      <c r="B1048364" s="80"/>
      <c r="E1048364" s="75"/>
      <c r="F1048364" s="75"/>
    </row>
    <row r="1048365" customFormat="1" spans="1:6">
      <c r="A1048365" s="77"/>
      <c r="B1048365" s="80"/>
      <c r="E1048365" s="75"/>
      <c r="F1048365" s="75"/>
    </row>
    <row r="1048366" customFormat="1" spans="1:6">
      <c r="A1048366" s="77"/>
      <c r="B1048366" s="80"/>
      <c r="E1048366" s="75"/>
      <c r="F1048366" s="75"/>
    </row>
    <row r="1048367" customFormat="1" spans="1:6">
      <c r="A1048367" s="77"/>
      <c r="B1048367" s="80"/>
      <c r="E1048367" s="75"/>
      <c r="F1048367" s="75"/>
    </row>
    <row r="1048368" customFormat="1" spans="1:6">
      <c r="A1048368" s="77"/>
      <c r="B1048368" s="80"/>
      <c r="E1048368" s="75"/>
      <c r="F1048368" s="75"/>
    </row>
    <row r="1048369" customFormat="1" spans="1:6">
      <c r="A1048369" s="77"/>
      <c r="B1048369" s="80"/>
      <c r="E1048369" s="75"/>
      <c r="F1048369" s="75"/>
    </row>
    <row r="1048370" customFormat="1" spans="1:6">
      <c r="A1048370" s="77"/>
      <c r="B1048370" s="80"/>
      <c r="E1048370" s="75"/>
      <c r="F1048370" s="75"/>
    </row>
    <row r="1048371" customFormat="1" spans="1:6">
      <c r="A1048371" s="77"/>
      <c r="B1048371" s="80"/>
      <c r="E1048371" s="75"/>
      <c r="F1048371" s="75"/>
    </row>
    <row r="1048372" customFormat="1" spans="1:6">
      <c r="A1048372" s="77"/>
      <c r="B1048372" s="80"/>
      <c r="E1048372" s="75"/>
      <c r="F1048372" s="75"/>
    </row>
    <row r="1048373" customFormat="1" spans="1:6">
      <c r="A1048373" s="77"/>
      <c r="B1048373" s="80"/>
      <c r="E1048373" s="75"/>
      <c r="F1048373" s="75"/>
    </row>
    <row r="1048374" customFormat="1" spans="1:6">
      <c r="A1048374" s="77"/>
      <c r="B1048374" s="80"/>
      <c r="E1048374" s="75"/>
      <c r="F1048374" s="75"/>
    </row>
    <row r="1048375" customFormat="1" spans="1:6">
      <c r="A1048375" s="77"/>
      <c r="B1048375" s="80"/>
      <c r="E1048375" s="75"/>
      <c r="F1048375" s="75"/>
    </row>
    <row r="1048376" customFormat="1" spans="1:6">
      <c r="A1048376" s="77"/>
      <c r="B1048376" s="80"/>
      <c r="E1048376" s="75"/>
      <c r="F1048376" s="75"/>
    </row>
    <row r="1048377" customFormat="1" spans="1:6">
      <c r="A1048377" s="77"/>
      <c r="B1048377" s="80"/>
      <c r="E1048377" s="75"/>
      <c r="F1048377" s="75"/>
    </row>
    <row r="1048378" customFormat="1" spans="1:6">
      <c r="A1048378" s="77"/>
      <c r="B1048378" s="80"/>
      <c r="E1048378" s="75"/>
      <c r="F1048378" s="75"/>
    </row>
    <row r="1048379" customFormat="1" spans="1:6">
      <c r="A1048379" s="77"/>
      <c r="B1048379" s="80"/>
      <c r="E1048379" s="75"/>
      <c r="F1048379" s="75"/>
    </row>
    <row r="1048380" customFormat="1" spans="1:6">
      <c r="A1048380" s="77"/>
      <c r="B1048380" s="80"/>
      <c r="E1048380" s="75"/>
      <c r="F1048380" s="75"/>
    </row>
    <row r="1048381" customFormat="1" spans="1:6">
      <c r="A1048381" s="77"/>
      <c r="B1048381" s="80"/>
      <c r="E1048381" s="75"/>
      <c r="F1048381" s="75"/>
    </row>
    <row r="1048382" customFormat="1" spans="1:6">
      <c r="A1048382" s="77"/>
      <c r="B1048382" s="80"/>
      <c r="E1048382" s="75"/>
      <c r="F1048382" s="75"/>
    </row>
    <row r="1048383" customFormat="1" spans="1:6">
      <c r="A1048383" s="77"/>
      <c r="B1048383" s="80"/>
      <c r="E1048383" s="75"/>
      <c r="F1048383" s="75"/>
    </row>
    <row r="1048384" customFormat="1" spans="1:6">
      <c r="A1048384" s="77"/>
      <c r="B1048384" s="80"/>
      <c r="E1048384" s="75"/>
      <c r="F1048384" s="75"/>
    </row>
    <row r="1048385" customFormat="1" spans="1:6">
      <c r="A1048385" s="77"/>
      <c r="B1048385" s="80"/>
      <c r="E1048385" s="75"/>
      <c r="F1048385" s="75"/>
    </row>
    <row r="1048386" customFormat="1" spans="1:6">
      <c r="A1048386" s="77"/>
      <c r="B1048386" s="80"/>
      <c r="E1048386" s="75"/>
      <c r="F1048386" s="75"/>
    </row>
    <row r="1048387" customFormat="1" spans="1:6">
      <c r="A1048387" s="77"/>
      <c r="B1048387" s="80"/>
      <c r="E1048387" s="75"/>
      <c r="F1048387" s="75"/>
    </row>
    <row r="1048388" customFormat="1" spans="1:6">
      <c r="A1048388" s="77"/>
      <c r="B1048388" s="80"/>
      <c r="E1048388" s="75"/>
      <c r="F1048388" s="75"/>
    </row>
    <row r="1048389" customFormat="1" spans="1:6">
      <c r="A1048389" s="77"/>
      <c r="B1048389" s="80"/>
      <c r="E1048389" s="75"/>
      <c r="F1048389" s="75"/>
    </row>
    <row r="1048390" customFormat="1" spans="1:6">
      <c r="A1048390" s="77"/>
      <c r="B1048390" s="80"/>
      <c r="E1048390" s="75"/>
      <c r="F1048390" s="75"/>
    </row>
    <row r="1048391" customFormat="1" spans="1:6">
      <c r="A1048391" s="77"/>
      <c r="B1048391" s="80"/>
      <c r="E1048391" s="75"/>
      <c r="F1048391" s="75"/>
    </row>
    <row r="1048392" customFormat="1" spans="1:6">
      <c r="A1048392" s="77"/>
      <c r="B1048392" s="80"/>
      <c r="E1048392" s="75"/>
      <c r="F1048392" s="75"/>
    </row>
    <row r="1048393" customFormat="1" spans="1:6">
      <c r="A1048393" s="77"/>
      <c r="B1048393" s="80"/>
      <c r="E1048393" s="75"/>
      <c r="F1048393" s="75"/>
    </row>
    <row r="1048394" customFormat="1" spans="1:6">
      <c r="A1048394" s="77"/>
      <c r="B1048394" s="80"/>
      <c r="E1048394" s="75"/>
      <c r="F1048394" s="75"/>
    </row>
    <row r="1048395" customFormat="1" spans="1:6">
      <c r="A1048395" s="77"/>
      <c r="B1048395" s="80"/>
      <c r="E1048395" s="75"/>
      <c r="F1048395" s="75"/>
    </row>
    <row r="1048396" customFormat="1" spans="1:6">
      <c r="A1048396" s="77"/>
      <c r="B1048396" s="80"/>
      <c r="E1048396" s="75"/>
      <c r="F1048396" s="75"/>
    </row>
    <row r="1048397" customFormat="1" spans="1:6">
      <c r="A1048397" s="77"/>
      <c r="B1048397" s="80"/>
      <c r="E1048397" s="75"/>
      <c r="F1048397" s="75"/>
    </row>
    <row r="1048398" customFormat="1" spans="1:6">
      <c r="A1048398" s="77"/>
      <c r="B1048398" s="80"/>
      <c r="E1048398" s="75"/>
      <c r="F1048398" s="75"/>
    </row>
    <row r="1048399" customFormat="1" spans="1:6">
      <c r="A1048399" s="77"/>
      <c r="B1048399" s="80"/>
      <c r="E1048399" s="75"/>
      <c r="F1048399" s="75"/>
    </row>
    <row r="1048400" customFormat="1" spans="1:6">
      <c r="A1048400" s="77"/>
      <c r="B1048400" s="80"/>
      <c r="E1048400" s="75"/>
      <c r="F1048400" s="75"/>
    </row>
    <row r="1048401" customFormat="1" spans="1:6">
      <c r="A1048401" s="77"/>
      <c r="B1048401" s="80"/>
      <c r="E1048401" s="75"/>
      <c r="F1048401" s="75"/>
    </row>
    <row r="1048402" customFormat="1" spans="1:6">
      <c r="A1048402" s="77"/>
      <c r="B1048402" s="80"/>
      <c r="E1048402" s="75"/>
      <c r="F1048402" s="75"/>
    </row>
    <row r="1048403" customFormat="1" spans="1:6">
      <c r="A1048403" s="77"/>
      <c r="B1048403" s="80"/>
      <c r="E1048403" s="75"/>
      <c r="F1048403" s="75"/>
    </row>
    <row r="1048404" customFormat="1" spans="1:6">
      <c r="A1048404" s="77"/>
      <c r="B1048404" s="80"/>
      <c r="E1048404" s="75"/>
      <c r="F1048404" s="75"/>
    </row>
    <row r="1048405" customFormat="1" spans="1:6">
      <c r="A1048405" s="77"/>
      <c r="B1048405" s="80"/>
      <c r="E1048405" s="75"/>
      <c r="F1048405" s="75"/>
    </row>
    <row r="1048406" customFormat="1" spans="1:6">
      <c r="A1048406" s="77"/>
      <c r="B1048406" s="80"/>
      <c r="E1048406" s="75"/>
      <c r="F1048406" s="75"/>
    </row>
    <row r="1048407" customFormat="1" spans="1:6">
      <c r="A1048407" s="77"/>
      <c r="B1048407" s="80"/>
      <c r="E1048407" s="75"/>
      <c r="F1048407" s="75"/>
    </row>
    <row r="1048408" customFormat="1" spans="1:6">
      <c r="A1048408" s="77"/>
      <c r="B1048408" s="80"/>
      <c r="E1048408" s="75"/>
      <c r="F1048408" s="75"/>
    </row>
    <row r="1048409" customFormat="1" spans="1:6">
      <c r="A1048409" s="77"/>
      <c r="B1048409" s="80"/>
      <c r="E1048409" s="75"/>
      <c r="F1048409" s="75"/>
    </row>
    <row r="1048410" customFormat="1" spans="1:6">
      <c r="A1048410" s="77"/>
      <c r="B1048410" s="80"/>
      <c r="E1048410" s="75"/>
      <c r="F1048410" s="75"/>
    </row>
    <row r="1048411" customFormat="1" spans="1:6">
      <c r="A1048411" s="77"/>
      <c r="B1048411" s="80"/>
      <c r="E1048411" s="75"/>
      <c r="F1048411" s="75"/>
    </row>
    <row r="1048412" customFormat="1" spans="1:6">
      <c r="A1048412" s="77"/>
      <c r="B1048412" s="80"/>
      <c r="E1048412" s="75"/>
      <c r="F1048412" s="75"/>
    </row>
    <row r="1048413" customFormat="1" spans="1:6">
      <c r="A1048413" s="77"/>
      <c r="B1048413" s="80"/>
      <c r="E1048413" s="75"/>
      <c r="F1048413" s="75"/>
    </row>
    <row r="1048414" customFormat="1" spans="1:6">
      <c r="A1048414" s="77"/>
      <c r="B1048414" s="80"/>
      <c r="E1048414" s="75"/>
      <c r="F1048414" s="75"/>
    </row>
    <row r="1048415" customFormat="1" spans="1:6">
      <c r="A1048415" s="77"/>
      <c r="B1048415" s="80"/>
      <c r="E1048415" s="75"/>
      <c r="F1048415" s="75"/>
    </row>
    <row r="1048416" customFormat="1" spans="1:6">
      <c r="A1048416" s="77"/>
      <c r="B1048416" s="80"/>
      <c r="E1048416" s="75"/>
      <c r="F1048416" s="75"/>
    </row>
    <row r="1048417" customFormat="1" spans="1:6">
      <c r="A1048417" s="77"/>
      <c r="B1048417" s="80"/>
      <c r="E1048417" s="75"/>
      <c r="F1048417" s="75"/>
    </row>
    <row r="1048418" customFormat="1" spans="1:6">
      <c r="A1048418" s="77"/>
      <c r="B1048418" s="80"/>
      <c r="E1048418" s="75"/>
      <c r="F1048418" s="75"/>
    </row>
    <row r="1048419" customFormat="1" spans="1:6">
      <c r="A1048419" s="77"/>
      <c r="B1048419" s="80"/>
      <c r="E1048419" s="75"/>
      <c r="F1048419" s="75"/>
    </row>
    <row r="1048420" customFormat="1" spans="1:6">
      <c r="A1048420" s="77"/>
      <c r="B1048420" s="80"/>
      <c r="E1048420" s="75"/>
      <c r="F1048420" s="75"/>
    </row>
    <row r="1048421" customFormat="1" spans="1:6">
      <c r="A1048421" s="77"/>
      <c r="B1048421" s="80"/>
      <c r="E1048421" s="75"/>
      <c r="F1048421" s="75"/>
    </row>
    <row r="1048422" customFormat="1" spans="1:6">
      <c r="A1048422" s="77"/>
      <c r="B1048422" s="80"/>
      <c r="E1048422" s="75"/>
      <c r="F1048422" s="75"/>
    </row>
    <row r="1048423" customFormat="1" spans="1:6">
      <c r="A1048423" s="77"/>
      <c r="B1048423" s="80"/>
      <c r="E1048423" s="75"/>
      <c r="F1048423" s="75"/>
    </row>
    <row r="1048424" customFormat="1" spans="1:6">
      <c r="A1048424" s="77"/>
      <c r="B1048424" s="80"/>
      <c r="E1048424" s="75"/>
      <c r="F1048424" s="75"/>
    </row>
    <row r="1048425" customFormat="1" spans="1:6">
      <c r="A1048425" s="77"/>
      <c r="B1048425" s="80"/>
      <c r="E1048425" s="75"/>
      <c r="F1048425" s="75"/>
    </row>
    <row r="1048426" customFormat="1" spans="1:6">
      <c r="A1048426" s="77"/>
      <c r="B1048426" s="80"/>
      <c r="E1048426" s="75"/>
      <c r="F1048426" s="75"/>
    </row>
    <row r="1048427" customFormat="1" spans="1:6">
      <c r="A1048427" s="77"/>
      <c r="B1048427" s="80"/>
      <c r="E1048427" s="75"/>
      <c r="F1048427" s="75"/>
    </row>
    <row r="1048428" customFormat="1" spans="1:6">
      <c r="A1048428" s="77"/>
      <c r="B1048428" s="80"/>
      <c r="E1048428" s="75"/>
      <c r="F1048428" s="75"/>
    </row>
    <row r="1048429" customFormat="1" spans="1:6">
      <c r="A1048429" s="77"/>
      <c r="B1048429" s="80"/>
      <c r="E1048429" s="75"/>
      <c r="F1048429" s="75"/>
    </row>
    <row r="1048430" customFormat="1" spans="1:6">
      <c r="A1048430" s="77"/>
      <c r="B1048430" s="80"/>
      <c r="E1048430" s="75"/>
      <c r="F1048430" s="75"/>
    </row>
    <row r="1048431" customFormat="1" spans="1:6">
      <c r="A1048431" s="77"/>
      <c r="B1048431" s="80"/>
      <c r="E1048431" s="75"/>
      <c r="F1048431" s="75"/>
    </row>
    <row r="1048432" customFormat="1" spans="1:6">
      <c r="A1048432" s="77"/>
      <c r="B1048432" s="80"/>
      <c r="E1048432" s="75"/>
      <c r="F1048432" s="75"/>
    </row>
    <row r="1048433" customFormat="1" spans="1:6">
      <c r="A1048433" s="77"/>
      <c r="B1048433" s="80"/>
      <c r="E1048433" s="75"/>
      <c r="F1048433" s="75"/>
    </row>
    <row r="1048434" customFormat="1" spans="1:6">
      <c r="A1048434" s="77"/>
      <c r="B1048434" s="80"/>
      <c r="E1048434" s="75"/>
      <c r="F1048434" s="75"/>
    </row>
    <row r="1048435" customFormat="1" spans="1:6">
      <c r="A1048435" s="77"/>
      <c r="B1048435" s="80"/>
      <c r="E1048435" s="75"/>
      <c r="F1048435" s="75"/>
    </row>
    <row r="1048436" customFormat="1" spans="1:6">
      <c r="A1048436" s="77"/>
      <c r="B1048436" s="80"/>
      <c r="E1048436" s="75"/>
      <c r="F1048436" s="75"/>
    </row>
    <row r="1048437" customFormat="1" spans="1:6">
      <c r="A1048437" s="77"/>
      <c r="B1048437" s="80"/>
      <c r="E1048437" s="75"/>
      <c r="F1048437" s="75"/>
    </row>
    <row r="1048438" customFormat="1" spans="1:6">
      <c r="A1048438" s="77"/>
      <c r="B1048438" s="80"/>
      <c r="E1048438" s="75"/>
      <c r="F1048438" s="75"/>
    </row>
    <row r="1048439" customFormat="1" spans="1:6">
      <c r="A1048439" s="77"/>
      <c r="B1048439" s="80"/>
      <c r="E1048439" s="75"/>
      <c r="F1048439" s="75"/>
    </row>
    <row r="1048440" customFormat="1" spans="1:6">
      <c r="A1048440" s="77"/>
      <c r="B1048440" s="80"/>
      <c r="E1048440" s="75"/>
      <c r="F1048440" s="75"/>
    </row>
    <row r="1048441" customFormat="1" spans="1:6">
      <c r="A1048441" s="77"/>
      <c r="B1048441" s="80"/>
      <c r="E1048441" s="75"/>
      <c r="F1048441" s="75"/>
    </row>
    <row r="1048442" customFormat="1" spans="1:6">
      <c r="A1048442" s="77"/>
      <c r="B1048442" s="80"/>
      <c r="E1048442" s="75"/>
      <c r="F1048442" s="75"/>
    </row>
    <row r="1048443" customFormat="1" spans="1:6">
      <c r="A1048443" s="77"/>
      <c r="B1048443" s="80"/>
      <c r="E1048443" s="75"/>
      <c r="F1048443" s="75"/>
    </row>
    <row r="1048444" customFormat="1" spans="1:6">
      <c r="A1048444" s="77"/>
      <c r="B1048444" s="80"/>
      <c r="E1048444" s="75"/>
      <c r="F1048444" s="75"/>
    </row>
    <row r="1048445" customFormat="1" spans="1:6">
      <c r="A1048445" s="77"/>
      <c r="B1048445" s="80"/>
      <c r="E1048445" s="75"/>
      <c r="F1048445" s="75"/>
    </row>
    <row r="1048446" customFormat="1" spans="1:6">
      <c r="A1048446" s="77"/>
      <c r="B1048446" s="80"/>
      <c r="E1048446" s="75"/>
      <c r="F1048446" s="75"/>
    </row>
    <row r="1048447" customFormat="1" spans="1:6">
      <c r="A1048447" s="77"/>
      <c r="B1048447" s="80"/>
      <c r="E1048447" s="75"/>
      <c r="F1048447" s="75"/>
    </row>
    <row r="1048448" customFormat="1" spans="1:6">
      <c r="A1048448" s="77"/>
      <c r="B1048448" s="80"/>
      <c r="E1048448" s="75"/>
      <c r="F1048448" s="75"/>
    </row>
    <row r="1048449" customFormat="1" spans="1:6">
      <c r="A1048449" s="77"/>
      <c r="B1048449" s="80"/>
      <c r="E1048449" s="75"/>
      <c r="F1048449" s="75"/>
    </row>
    <row r="1048450" customFormat="1" spans="1:6">
      <c r="A1048450" s="77"/>
      <c r="B1048450" s="80"/>
      <c r="E1048450" s="75"/>
      <c r="F1048450" s="75"/>
    </row>
    <row r="1048451" customFormat="1" spans="1:6">
      <c r="A1048451" s="77"/>
      <c r="B1048451" s="80"/>
      <c r="E1048451" s="75"/>
      <c r="F1048451" s="75"/>
    </row>
    <row r="1048452" customFormat="1" spans="1:6">
      <c r="A1048452" s="77"/>
      <c r="B1048452" s="80"/>
      <c r="E1048452" s="75"/>
      <c r="F1048452" s="75"/>
    </row>
    <row r="1048453" customFormat="1" spans="1:6">
      <c r="A1048453" s="77"/>
      <c r="B1048453" s="80"/>
      <c r="E1048453" s="75"/>
      <c r="F1048453" s="75"/>
    </row>
    <row r="1048454" customFormat="1" spans="1:6">
      <c r="A1048454" s="77"/>
      <c r="B1048454" s="80"/>
      <c r="E1048454" s="75"/>
      <c r="F1048454" s="75"/>
    </row>
    <row r="1048455" customFormat="1" spans="1:6">
      <c r="A1048455" s="77"/>
      <c r="B1048455" s="80"/>
      <c r="E1048455" s="75"/>
      <c r="F1048455" s="75"/>
    </row>
    <row r="1048456" customFormat="1" spans="1:6">
      <c r="A1048456" s="77"/>
      <c r="B1048456" s="80"/>
      <c r="E1048456" s="75"/>
      <c r="F1048456" s="75"/>
    </row>
    <row r="1048457" customFormat="1" spans="1:6">
      <c r="A1048457" s="77"/>
      <c r="B1048457" s="80"/>
      <c r="E1048457" s="75"/>
      <c r="F1048457" s="75"/>
    </row>
    <row r="1048458" customFormat="1" spans="1:6">
      <c r="A1048458" s="77"/>
      <c r="B1048458" s="80"/>
      <c r="E1048458" s="75"/>
      <c r="F1048458" s="75"/>
    </row>
    <row r="1048459" customFormat="1" spans="1:6">
      <c r="A1048459" s="77"/>
      <c r="B1048459" s="80"/>
      <c r="E1048459" s="75"/>
      <c r="F1048459" s="75"/>
    </row>
    <row r="1048460" customFormat="1" spans="1:6">
      <c r="A1048460" s="77"/>
      <c r="B1048460" s="80"/>
      <c r="E1048460" s="75"/>
      <c r="F1048460" s="75"/>
    </row>
    <row r="1048461" customFormat="1" spans="1:6">
      <c r="A1048461" s="77"/>
      <c r="B1048461" s="80"/>
      <c r="E1048461" s="75"/>
      <c r="F1048461" s="75"/>
    </row>
    <row r="1048462" customFormat="1" spans="1:6">
      <c r="A1048462" s="77"/>
      <c r="B1048462" s="80"/>
      <c r="E1048462" s="75"/>
      <c r="F1048462" s="75"/>
    </row>
    <row r="1048463" customFormat="1" spans="1:6">
      <c r="A1048463" s="77"/>
      <c r="B1048463" s="80"/>
      <c r="E1048463" s="75"/>
      <c r="F1048463" s="75"/>
    </row>
    <row r="1048464" customFormat="1" spans="1:6">
      <c r="A1048464" s="77"/>
      <c r="B1048464" s="80"/>
      <c r="E1048464" s="75"/>
      <c r="F1048464" s="75"/>
    </row>
    <row r="1048465" customFormat="1" spans="1:6">
      <c r="A1048465" s="77"/>
      <c r="B1048465" s="80"/>
      <c r="E1048465" s="75"/>
      <c r="F1048465" s="75"/>
    </row>
    <row r="1048466" customFormat="1" spans="1:6">
      <c r="A1048466" s="77"/>
      <c r="B1048466" s="80"/>
      <c r="E1048466" s="75"/>
      <c r="F1048466" s="75"/>
    </row>
    <row r="1048467" customFormat="1" spans="1:6">
      <c r="A1048467" s="77"/>
      <c r="B1048467" s="80"/>
      <c r="E1048467" s="75"/>
      <c r="F1048467" s="75"/>
    </row>
    <row r="1048468" customFormat="1" spans="1:6">
      <c r="A1048468" s="77"/>
      <c r="B1048468" s="80"/>
      <c r="E1048468" s="75"/>
      <c r="F1048468" s="75"/>
    </row>
    <row r="1048469" customFormat="1" spans="1:6">
      <c r="A1048469" s="77"/>
      <c r="B1048469" s="80"/>
      <c r="E1048469" s="75"/>
      <c r="F1048469" s="75"/>
    </row>
    <row r="1048470" customFormat="1" spans="1:6">
      <c r="A1048470" s="77"/>
      <c r="B1048470" s="80"/>
      <c r="E1048470" s="75"/>
      <c r="F1048470" s="75"/>
    </row>
    <row r="1048471" customFormat="1" spans="1:6">
      <c r="A1048471" s="77"/>
      <c r="B1048471" s="80"/>
      <c r="E1048471" s="75"/>
      <c r="F1048471" s="75"/>
    </row>
    <row r="1048472" customFormat="1" spans="1:6">
      <c r="A1048472" s="77"/>
      <c r="B1048472" s="80"/>
      <c r="E1048472" s="75"/>
      <c r="F1048472" s="75"/>
    </row>
    <row r="1048473" customFormat="1" spans="1:6">
      <c r="A1048473" s="77"/>
      <c r="B1048473" s="80"/>
      <c r="E1048473" s="75"/>
      <c r="F1048473" s="75"/>
    </row>
    <row r="1048474" customFormat="1" spans="1:6">
      <c r="A1048474" s="77"/>
      <c r="B1048474" s="80"/>
      <c r="E1048474" s="75"/>
      <c r="F1048474" s="75"/>
    </row>
    <row r="1048475" customFormat="1" spans="1:6">
      <c r="A1048475" s="77"/>
      <c r="B1048475" s="80"/>
      <c r="E1048475" s="75"/>
      <c r="F1048475" s="75"/>
    </row>
    <row r="1048476" customFormat="1" spans="1:6">
      <c r="A1048476" s="77"/>
      <c r="B1048476" s="80"/>
      <c r="E1048476" s="75"/>
      <c r="F1048476" s="75"/>
    </row>
    <row r="1048477" customFormat="1" spans="1:6">
      <c r="A1048477" s="77"/>
      <c r="B1048477" s="80"/>
      <c r="E1048477" s="75"/>
      <c r="F1048477" s="75"/>
    </row>
    <row r="1048478" customFormat="1" spans="1:6">
      <c r="A1048478" s="77"/>
      <c r="B1048478" s="80"/>
      <c r="E1048478" s="75"/>
      <c r="F1048478" s="75"/>
    </row>
    <row r="1048479" customFormat="1" spans="1:6">
      <c r="A1048479" s="77"/>
      <c r="B1048479" s="80"/>
      <c r="E1048479" s="75"/>
      <c r="F1048479" s="75"/>
    </row>
    <row r="1048480" customFormat="1" spans="1:6">
      <c r="A1048480" s="77"/>
      <c r="B1048480" s="80"/>
      <c r="E1048480" s="75"/>
      <c r="F1048480" s="75"/>
    </row>
    <row r="1048481" customFormat="1" spans="1:6">
      <c r="A1048481" s="77"/>
      <c r="B1048481" s="80"/>
      <c r="E1048481" s="75"/>
      <c r="F1048481" s="75"/>
    </row>
    <row r="1048482" customFormat="1" spans="1:6">
      <c r="A1048482" s="77"/>
      <c r="B1048482" s="80"/>
      <c r="E1048482" s="75"/>
      <c r="F1048482" s="75"/>
    </row>
    <row r="1048483" customFormat="1" spans="1:6">
      <c r="A1048483" s="77"/>
      <c r="B1048483" s="80"/>
      <c r="E1048483" s="75"/>
      <c r="F1048483" s="75"/>
    </row>
    <row r="1048484" customFormat="1" spans="1:6">
      <c r="A1048484" s="77"/>
      <c r="B1048484" s="80"/>
      <c r="E1048484" s="75"/>
      <c r="F1048484" s="75"/>
    </row>
    <row r="1048485" customFormat="1" spans="1:6">
      <c r="A1048485" s="77"/>
      <c r="B1048485" s="80"/>
      <c r="E1048485" s="75"/>
      <c r="F1048485" s="75"/>
    </row>
    <row r="1048486" customFormat="1" spans="1:6">
      <c r="A1048486" s="77"/>
      <c r="B1048486" s="80"/>
      <c r="E1048486" s="75"/>
      <c r="F1048486" s="75"/>
    </row>
    <row r="1048487" customFormat="1" spans="1:6">
      <c r="A1048487" s="77"/>
      <c r="B1048487" s="80"/>
      <c r="E1048487" s="75"/>
      <c r="F1048487" s="75"/>
    </row>
    <row r="1048488" customFormat="1" spans="1:6">
      <c r="A1048488" s="77"/>
      <c r="B1048488" s="80"/>
      <c r="E1048488" s="75"/>
      <c r="F1048488" s="75"/>
    </row>
    <row r="1048489" customFormat="1" spans="1:6">
      <c r="A1048489" s="77"/>
      <c r="B1048489" s="80"/>
      <c r="E1048489" s="75"/>
      <c r="F1048489" s="75"/>
    </row>
    <row r="1048490" customFormat="1" spans="1:6">
      <c r="A1048490" s="77"/>
      <c r="B1048490" s="80"/>
      <c r="E1048490" s="75"/>
      <c r="F1048490" s="75"/>
    </row>
    <row r="1048491" customFormat="1" spans="1:6">
      <c r="A1048491" s="77"/>
      <c r="B1048491" s="80"/>
      <c r="E1048491" s="75"/>
      <c r="F1048491" s="75"/>
    </row>
    <row r="1048492" customFormat="1" spans="1:6">
      <c r="A1048492" s="77"/>
      <c r="B1048492" s="80"/>
      <c r="E1048492" s="75"/>
      <c r="F1048492" s="75"/>
    </row>
    <row r="1048493" customFormat="1" spans="1:6">
      <c r="A1048493" s="77"/>
      <c r="B1048493" s="80"/>
      <c r="E1048493" s="75"/>
      <c r="F1048493" s="75"/>
    </row>
    <row r="1048494" customFormat="1" spans="1:6">
      <c r="A1048494" s="77"/>
      <c r="B1048494" s="80"/>
      <c r="E1048494" s="75"/>
      <c r="F1048494" s="75"/>
    </row>
    <row r="1048495" customFormat="1" spans="1:6">
      <c r="A1048495" s="77"/>
      <c r="B1048495" s="80"/>
      <c r="E1048495" s="75"/>
      <c r="F1048495" s="75"/>
    </row>
    <row r="1048496" customFormat="1" spans="1:6">
      <c r="A1048496" s="77"/>
      <c r="B1048496" s="80"/>
      <c r="E1048496" s="75"/>
      <c r="F1048496" s="75"/>
    </row>
    <row r="1048497" customFormat="1" spans="1:6">
      <c r="A1048497" s="77"/>
      <c r="B1048497" s="80"/>
      <c r="E1048497" s="75"/>
      <c r="F1048497" s="75"/>
    </row>
    <row r="1048498" customFormat="1" spans="1:6">
      <c r="A1048498" s="77"/>
      <c r="B1048498" s="80"/>
      <c r="E1048498" s="75"/>
      <c r="F1048498" s="75"/>
    </row>
    <row r="1048499" customFormat="1" spans="1:6">
      <c r="A1048499" s="77"/>
      <c r="B1048499" s="80"/>
      <c r="E1048499" s="75"/>
      <c r="F1048499" s="75"/>
    </row>
    <row r="1048500" customFormat="1" spans="1:6">
      <c r="A1048500" s="77"/>
      <c r="B1048500" s="80"/>
      <c r="E1048500" s="75"/>
      <c r="F1048500" s="75"/>
    </row>
    <row r="1048501" customFormat="1" spans="1:6">
      <c r="A1048501" s="77"/>
      <c r="B1048501" s="80"/>
      <c r="E1048501" s="75"/>
      <c r="F1048501" s="75"/>
    </row>
    <row r="1048502" customFormat="1" spans="1:6">
      <c r="A1048502" s="77"/>
      <c r="B1048502" s="80"/>
      <c r="E1048502" s="75"/>
      <c r="F1048502" s="75"/>
    </row>
    <row r="1048503" customFormat="1" spans="1:6">
      <c r="A1048503" s="77"/>
      <c r="B1048503" s="80"/>
      <c r="E1048503" s="75"/>
      <c r="F1048503" s="75"/>
    </row>
    <row r="1048504" customFormat="1" spans="1:6">
      <c r="A1048504" s="77"/>
      <c r="B1048504" s="80"/>
      <c r="E1048504" s="75"/>
      <c r="F1048504" s="75"/>
    </row>
    <row r="1048505" customFormat="1" spans="1:6">
      <c r="A1048505" s="77"/>
      <c r="B1048505" s="80"/>
      <c r="E1048505" s="75"/>
      <c r="F1048505" s="75"/>
    </row>
    <row r="1048506" customFormat="1" spans="1:6">
      <c r="A1048506" s="77"/>
      <c r="B1048506" s="80"/>
      <c r="E1048506" s="75"/>
      <c r="F1048506" s="75"/>
    </row>
    <row r="1048507" customFormat="1" spans="1:6">
      <c r="A1048507" s="77"/>
      <c r="B1048507" s="80"/>
      <c r="E1048507" s="75"/>
      <c r="F1048507" s="75"/>
    </row>
    <row r="1048508" customFormat="1" spans="1:6">
      <c r="A1048508" s="77"/>
      <c r="B1048508" s="80"/>
      <c r="E1048508" s="75"/>
      <c r="F1048508" s="75"/>
    </row>
    <row r="1048509" customFormat="1" spans="1:6">
      <c r="A1048509" s="77"/>
      <c r="B1048509" s="80"/>
      <c r="E1048509" s="75"/>
      <c r="F1048509" s="75"/>
    </row>
    <row r="1048510" customFormat="1" spans="1:6">
      <c r="A1048510" s="77"/>
      <c r="B1048510" s="80"/>
      <c r="E1048510" s="75"/>
      <c r="F1048510" s="75"/>
    </row>
    <row r="1048511" customFormat="1" spans="1:6">
      <c r="A1048511" s="77"/>
      <c r="B1048511" s="80"/>
      <c r="E1048511" s="75"/>
      <c r="F1048511" s="75"/>
    </row>
    <row r="1048512" customFormat="1" spans="1:6">
      <c r="A1048512" s="77"/>
      <c r="B1048512" s="80"/>
      <c r="E1048512" s="75"/>
      <c r="F1048512" s="75"/>
    </row>
    <row r="1048513" customFormat="1" spans="1:6">
      <c r="A1048513" s="77"/>
      <c r="B1048513" s="80"/>
      <c r="E1048513" s="75"/>
      <c r="F1048513" s="75"/>
    </row>
    <row r="1048514" customFormat="1" spans="1:6">
      <c r="A1048514" s="77"/>
      <c r="B1048514" s="80"/>
      <c r="E1048514" s="75"/>
      <c r="F1048514" s="75"/>
    </row>
    <row r="1048515" customFormat="1" spans="1:6">
      <c r="A1048515" s="77"/>
      <c r="B1048515" s="80"/>
      <c r="E1048515" s="75"/>
      <c r="F1048515" s="75"/>
    </row>
    <row r="1048516" customFormat="1" spans="1:6">
      <c r="A1048516" s="77"/>
      <c r="B1048516" s="80"/>
      <c r="E1048516" s="75"/>
      <c r="F1048516" s="75"/>
    </row>
    <row r="1048517" customFormat="1" spans="1:6">
      <c r="A1048517" s="77"/>
      <c r="B1048517" s="80"/>
      <c r="E1048517" s="75"/>
      <c r="F1048517" s="75"/>
    </row>
    <row r="1048518" customFormat="1" spans="1:6">
      <c r="A1048518" s="77"/>
      <c r="B1048518" s="80"/>
      <c r="E1048518" s="75"/>
      <c r="F1048518" s="75"/>
    </row>
    <row r="1048519" customFormat="1" spans="1:6">
      <c r="A1048519" s="77"/>
      <c r="B1048519" s="80"/>
      <c r="E1048519" s="75"/>
      <c r="F1048519" s="75"/>
    </row>
    <row r="1048520" customFormat="1" spans="1:6">
      <c r="A1048520" s="77"/>
      <c r="B1048520" s="80"/>
      <c r="E1048520" s="75"/>
      <c r="F1048520" s="75"/>
    </row>
    <row r="1048521" customFormat="1" spans="1:6">
      <c r="A1048521" s="77"/>
      <c r="B1048521" s="80"/>
      <c r="E1048521" s="75"/>
      <c r="F1048521" s="75"/>
    </row>
    <row r="1048522" customFormat="1" spans="1:6">
      <c r="A1048522" s="77"/>
      <c r="B1048522" s="80"/>
      <c r="E1048522" s="75"/>
      <c r="F1048522" s="75"/>
    </row>
    <row r="1048523" customFormat="1" spans="1:6">
      <c r="A1048523" s="77"/>
      <c r="B1048523" s="80"/>
      <c r="E1048523" s="75"/>
      <c r="F1048523" s="75"/>
    </row>
    <row r="1048524" customFormat="1" spans="1:6">
      <c r="A1048524" s="77"/>
      <c r="B1048524" s="80"/>
      <c r="E1048524" s="75"/>
      <c r="F1048524" s="75"/>
    </row>
    <row r="1048525" customFormat="1" spans="1:6">
      <c r="A1048525" s="77"/>
      <c r="B1048525" s="80"/>
      <c r="E1048525" s="75"/>
      <c r="F1048525" s="75"/>
    </row>
    <row r="1048526" customFormat="1" spans="1:6">
      <c r="A1048526" s="77"/>
      <c r="B1048526" s="80"/>
      <c r="E1048526" s="75"/>
      <c r="F1048526" s="75"/>
    </row>
    <row r="1048527" customFormat="1" spans="1:6">
      <c r="A1048527" s="77"/>
      <c r="B1048527" s="80"/>
      <c r="E1048527" s="75"/>
      <c r="F1048527" s="75"/>
    </row>
    <row r="1048528" customFormat="1" spans="1:6">
      <c r="A1048528" s="77"/>
      <c r="B1048528" s="80"/>
      <c r="E1048528" s="75"/>
      <c r="F1048528" s="75"/>
    </row>
    <row r="1048529" customFormat="1" spans="1:6">
      <c r="A1048529" s="77"/>
      <c r="B1048529" s="80"/>
      <c r="E1048529" s="75"/>
      <c r="F1048529" s="75"/>
    </row>
    <row r="1048530" customFormat="1" spans="1:6">
      <c r="A1048530" s="77"/>
      <c r="B1048530" s="80"/>
      <c r="E1048530" s="75"/>
      <c r="F1048530" s="75"/>
    </row>
    <row r="1048531" customFormat="1" spans="1:6">
      <c r="A1048531" s="77"/>
      <c r="B1048531" s="80"/>
      <c r="E1048531" s="75"/>
      <c r="F1048531" s="75"/>
    </row>
    <row r="1048532" customFormat="1" spans="1:6">
      <c r="A1048532" s="77"/>
      <c r="B1048532" s="80"/>
      <c r="E1048532" s="75"/>
      <c r="F1048532" s="75"/>
    </row>
    <row r="1048533" customFormat="1" spans="1:6">
      <c r="A1048533" s="77"/>
      <c r="B1048533" s="80"/>
      <c r="E1048533" s="75"/>
      <c r="F1048533" s="75"/>
    </row>
    <row r="1048534" customFormat="1" spans="1:6">
      <c r="A1048534" s="77"/>
      <c r="B1048534" s="80"/>
      <c r="E1048534" s="75"/>
      <c r="F1048534" s="75"/>
    </row>
    <row r="1048535" customFormat="1" spans="1:6">
      <c r="A1048535" s="77"/>
      <c r="B1048535" s="80"/>
      <c r="E1048535" s="75"/>
      <c r="F1048535" s="75"/>
    </row>
  </sheetData>
  <mergeCells count="8">
    <mergeCell ref="A1:B1"/>
    <mergeCell ref="A3:G3"/>
    <mergeCell ref="F4:G4"/>
    <mergeCell ref="D5:F5"/>
    <mergeCell ref="A5:A6"/>
    <mergeCell ref="B5:B6"/>
    <mergeCell ref="C5:C6"/>
    <mergeCell ref="G5:G6"/>
  </mergeCells>
  <dataValidations count="1">
    <dataValidation allowBlank="1" showErrorMessage="1" sqref="$A1:$XFD1 $A2:$XFD2 B8:XFD8 B36:XFD36 A8:A74 $A3:$XFD7 B18:XFD35 B37:XFD62 B9:XFD17 B63:XFD64 B65:XFD69 B70:XFD74 $A75:$XFD1048576"/>
  </dataValidations>
  <printOptions horizontalCentered="1" verticalCentered="1"/>
  <pageMargins left="0.826388888888889" right="0.826388888888889" top="0.984027777777778" bottom="0.984027777777778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workbookViewId="0">
      <selection activeCell="E18" sqref="E18"/>
    </sheetView>
  </sheetViews>
  <sheetFormatPr defaultColWidth="9" defaultRowHeight="15.75" outlineLevelCol="7"/>
  <cols>
    <col min="1" max="1" width="37" style="20" customWidth="1"/>
    <col min="2" max="2" width="8.125" style="21" customWidth="1"/>
    <col min="3" max="3" width="6.625" style="21" customWidth="1"/>
    <col min="4" max="4" width="8.44166666666667" style="21" customWidth="1"/>
    <col min="5" max="5" width="43.25" style="20" customWidth="1"/>
    <col min="6" max="6" width="10.375" style="21"/>
    <col min="7" max="7" width="9.24166666666667" style="21" customWidth="1"/>
    <col min="8" max="8" width="8.125" style="21" customWidth="1"/>
    <col min="9" max="251" width="9" style="19" customWidth="1"/>
    <col min="252" max="16384" width="9" style="20"/>
  </cols>
  <sheetData>
    <row r="1" s="19" customFormat="1" ht="24" customHeight="1" spans="1:8">
      <c r="A1" s="22" t="s">
        <v>216</v>
      </c>
      <c r="B1" s="21"/>
      <c r="C1" s="21"/>
      <c r="D1" s="21"/>
      <c r="E1" s="20"/>
      <c r="F1" s="21"/>
      <c r="G1" s="21"/>
      <c r="H1" s="21"/>
    </row>
    <row r="2" s="19" customFormat="1" ht="27" spans="1:8">
      <c r="A2" s="23" t="s">
        <v>217</v>
      </c>
      <c r="B2" s="24"/>
      <c r="C2" s="24"/>
      <c r="D2" s="24"/>
      <c r="E2" s="23"/>
      <c r="F2" s="25"/>
      <c r="G2" s="25"/>
      <c r="H2" s="24"/>
    </row>
    <row r="3" s="19" customFormat="1" spans="1:8">
      <c r="A3" s="26"/>
      <c r="B3" s="27"/>
      <c r="C3" s="27"/>
      <c r="D3" s="27"/>
      <c r="E3" s="26"/>
      <c r="F3" s="27"/>
      <c r="G3" s="28" t="s">
        <v>82</v>
      </c>
      <c r="H3" s="29"/>
    </row>
    <row r="4" s="19" customFormat="1" ht="19" customHeight="1" spans="1:8">
      <c r="A4" s="30" t="s">
        <v>3</v>
      </c>
      <c r="B4" s="31"/>
      <c r="C4" s="31"/>
      <c r="D4" s="31"/>
      <c r="E4" s="30" t="s">
        <v>4</v>
      </c>
      <c r="F4" s="32"/>
      <c r="G4" s="32"/>
      <c r="H4" s="31"/>
    </row>
    <row r="5" s="19" customFormat="1" ht="36" customHeight="1" spans="1:8">
      <c r="A5" s="33" t="s">
        <v>218</v>
      </c>
      <c r="B5" s="34" t="s">
        <v>6</v>
      </c>
      <c r="C5" s="35" t="s">
        <v>219</v>
      </c>
      <c r="D5" s="36" t="s">
        <v>8</v>
      </c>
      <c r="E5" s="37" t="s">
        <v>218</v>
      </c>
      <c r="F5" s="34" t="s">
        <v>6</v>
      </c>
      <c r="G5" s="35" t="s">
        <v>220</v>
      </c>
      <c r="H5" s="36" t="s">
        <v>8</v>
      </c>
    </row>
    <row r="6" s="19" customFormat="1" ht="19" customHeight="1" spans="1:8">
      <c r="A6" s="38" t="s">
        <v>10</v>
      </c>
      <c r="B6" s="39">
        <f>B11+B12+B13+B23+B29</f>
        <v>136430</v>
      </c>
      <c r="C6" s="39">
        <f>C11+C12+C13+C23+C29</f>
        <v>0</v>
      </c>
      <c r="D6" s="39">
        <f>D11+D12+D13+D23+D29</f>
        <v>136430</v>
      </c>
      <c r="E6" s="38" t="s">
        <v>11</v>
      </c>
      <c r="F6" s="40">
        <f>F7+F10+F13+F18</f>
        <v>149271</v>
      </c>
      <c r="G6" s="41">
        <f>G18</f>
        <v>2172</v>
      </c>
      <c r="H6" s="42">
        <f>F6+G6</f>
        <v>151443</v>
      </c>
    </row>
    <row r="7" s="19" customFormat="1" ht="19" customHeight="1" spans="1:8">
      <c r="A7" s="43" t="s">
        <v>221</v>
      </c>
      <c r="B7" s="44"/>
      <c r="C7" s="45"/>
      <c r="D7" s="44"/>
      <c r="E7" s="46" t="s">
        <v>222</v>
      </c>
      <c r="F7" s="47">
        <v>23</v>
      </c>
      <c r="G7" s="48">
        <v>0</v>
      </c>
      <c r="H7" s="49">
        <v>23</v>
      </c>
    </row>
    <row r="8" s="19" customFormat="1" ht="19" customHeight="1" spans="1:8">
      <c r="A8" s="43" t="s">
        <v>223</v>
      </c>
      <c r="B8" s="44"/>
      <c r="C8" s="45"/>
      <c r="D8" s="44"/>
      <c r="E8" s="50" t="s">
        <v>224</v>
      </c>
      <c r="F8" s="51">
        <v>4</v>
      </c>
      <c r="G8" s="48">
        <v>0</v>
      </c>
      <c r="H8" s="49">
        <v>4</v>
      </c>
    </row>
    <row r="9" s="19" customFormat="1" ht="19" customHeight="1" spans="1:8">
      <c r="A9" s="43" t="s">
        <v>225</v>
      </c>
      <c r="B9" s="44"/>
      <c r="C9" s="45"/>
      <c r="D9" s="44"/>
      <c r="E9" s="50" t="s">
        <v>226</v>
      </c>
      <c r="F9" s="51">
        <v>19</v>
      </c>
      <c r="G9" s="48">
        <v>0</v>
      </c>
      <c r="H9" s="49">
        <f>F9+G9</f>
        <v>19</v>
      </c>
    </row>
    <row r="10" s="19" customFormat="1" ht="19" customHeight="1" spans="1:8">
      <c r="A10" s="43" t="s">
        <v>227</v>
      </c>
      <c r="B10" s="44"/>
      <c r="C10" s="45"/>
      <c r="D10" s="44"/>
      <c r="E10" s="43" t="s">
        <v>228</v>
      </c>
      <c r="F10" s="51">
        <v>50</v>
      </c>
      <c r="G10" s="48">
        <v>0</v>
      </c>
      <c r="H10" s="49">
        <v>50</v>
      </c>
    </row>
    <row r="11" s="19" customFormat="1" ht="19" customHeight="1" spans="1:8">
      <c r="A11" s="43" t="s">
        <v>229</v>
      </c>
      <c r="B11" s="44">
        <v>1800</v>
      </c>
      <c r="C11" s="45">
        <v>0</v>
      </c>
      <c r="D11" s="44">
        <v>1800</v>
      </c>
      <c r="E11" s="52" t="s">
        <v>230</v>
      </c>
      <c r="F11" s="51">
        <v>50</v>
      </c>
      <c r="G11" s="48">
        <v>0</v>
      </c>
      <c r="H11" s="49">
        <v>50</v>
      </c>
    </row>
    <row r="12" s="19" customFormat="1" ht="19" customHeight="1" spans="1:8">
      <c r="A12" s="43" t="s">
        <v>231</v>
      </c>
      <c r="B12" s="44">
        <v>1700</v>
      </c>
      <c r="C12" s="45">
        <v>0</v>
      </c>
      <c r="D12" s="44">
        <v>1700</v>
      </c>
      <c r="E12" s="53" t="s">
        <v>232</v>
      </c>
      <c r="F12" s="51">
        <v>0</v>
      </c>
      <c r="G12" s="48">
        <v>0</v>
      </c>
      <c r="H12" s="49">
        <v>0</v>
      </c>
    </row>
    <row r="13" s="19" customFormat="1" ht="19" customHeight="1" spans="1:8">
      <c r="A13" s="43" t="s">
        <v>233</v>
      </c>
      <c r="B13" s="44">
        <v>126500</v>
      </c>
      <c r="C13" s="45">
        <v>0</v>
      </c>
      <c r="D13" s="44">
        <v>126500</v>
      </c>
      <c r="E13" s="54" t="s">
        <v>234</v>
      </c>
      <c r="F13" s="51">
        <v>146729</v>
      </c>
      <c r="G13" s="48">
        <v>0</v>
      </c>
      <c r="H13" s="49">
        <f>F13+G13</f>
        <v>146729</v>
      </c>
    </row>
    <row r="14" s="19" customFormat="1" ht="19" customHeight="1" spans="1:8">
      <c r="A14" s="55" t="s">
        <v>235</v>
      </c>
      <c r="B14" s="44">
        <v>105000</v>
      </c>
      <c r="C14" s="45">
        <v>0</v>
      </c>
      <c r="D14" s="44">
        <v>105000</v>
      </c>
      <c r="E14" s="53" t="s">
        <v>236</v>
      </c>
      <c r="F14" s="51">
        <v>0</v>
      </c>
      <c r="G14" s="48">
        <v>0</v>
      </c>
      <c r="H14" s="49">
        <v>0</v>
      </c>
    </row>
    <row r="15" s="19" customFormat="1" ht="19" customHeight="1" spans="1:8">
      <c r="A15" s="55" t="s">
        <v>237</v>
      </c>
      <c r="B15" s="44"/>
      <c r="C15" s="45"/>
      <c r="D15" s="44"/>
      <c r="E15" s="53" t="s">
        <v>238</v>
      </c>
      <c r="F15" s="51">
        <v>0</v>
      </c>
      <c r="G15" s="48">
        <v>0</v>
      </c>
      <c r="H15" s="49">
        <v>0</v>
      </c>
    </row>
    <row r="16" s="19" customFormat="1" ht="19" customHeight="1" spans="1:8">
      <c r="A16" s="55" t="s">
        <v>239</v>
      </c>
      <c r="B16" s="44"/>
      <c r="C16" s="45"/>
      <c r="D16" s="44"/>
      <c r="E16" s="53" t="s">
        <v>240</v>
      </c>
      <c r="F16" s="51">
        <v>0</v>
      </c>
      <c r="G16" s="48">
        <v>0</v>
      </c>
      <c r="H16" s="49">
        <v>0</v>
      </c>
    </row>
    <row r="17" s="19" customFormat="1" ht="19" customHeight="1" spans="1:8">
      <c r="A17" s="55" t="s">
        <v>241</v>
      </c>
      <c r="B17" s="44"/>
      <c r="C17" s="45"/>
      <c r="D17" s="44"/>
      <c r="E17" s="56" t="s">
        <v>242</v>
      </c>
      <c r="F17" s="51">
        <v>0</v>
      </c>
      <c r="G17" s="48">
        <v>0</v>
      </c>
      <c r="H17" s="49">
        <v>0</v>
      </c>
    </row>
    <row r="18" s="19" customFormat="1" ht="19" customHeight="1" spans="1:8">
      <c r="A18" s="55" t="s">
        <v>243</v>
      </c>
      <c r="B18" s="44">
        <v>21500</v>
      </c>
      <c r="C18" s="45">
        <v>0</v>
      </c>
      <c r="D18" s="44">
        <v>21500</v>
      </c>
      <c r="E18" s="43" t="s">
        <v>244</v>
      </c>
      <c r="F18" s="51">
        <v>2469</v>
      </c>
      <c r="G18" s="57">
        <f>G19</f>
        <v>2172</v>
      </c>
      <c r="H18" s="49">
        <f>F18+G18</f>
        <v>4641</v>
      </c>
    </row>
    <row r="19" s="19" customFormat="1" ht="19" customHeight="1" spans="1:8">
      <c r="A19" s="43" t="s">
        <v>245</v>
      </c>
      <c r="B19" s="44"/>
      <c r="C19" s="45"/>
      <c r="D19" s="44"/>
      <c r="E19" s="58" t="s">
        <v>246</v>
      </c>
      <c r="F19" s="59">
        <v>2469</v>
      </c>
      <c r="G19" s="59">
        <v>2172</v>
      </c>
      <c r="H19" s="60">
        <v>4641</v>
      </c>
    </row>
    <row r="20" s="19" customFormat="1" ht="19" customHeight="1" spans="1:8">
      <c r="A20" s="43" t="s">
        <v>247</v>
      </c>
      <c r="B20" s="44"/>
      <c r="C20" s="45"/>
      <c r="D20" s="44"/>
      <c r="E20" s="52" t="s">
        <v>248</v>
      </c>
      <c r="F20" s="51">
        <v>503</v>
      </c>
      <c r="G20" s="57">
        <f>H20-F20</f>
        <v>-5</v>
      </c>
      <c r="H20" s="49">
        <v>498</v>
      </c>
    </row>
    <row r="21" s="19" customFormat="1" ht="19" customHeight="1" spans="1:8">
      <c r="A21" s="55" t="s">
        <v>249</v>
      </c>
      <c r="B21" s="44"/>
      <c r="C21" s="45"/>
      <c r="D21" s="44"/>
      <c r="E21" s="52" t="s">
        <v>250</v>
      </c>
      <c r="F21" s="51">
        <v>1543.7</v>
      </c>
      <c r="G21" s="57">
        <v>216</v>
      </c>
      <c r="H21" s="49">
        <f t="shared" ref="H21:H25" si="0">F21+G21</f>
        <v>1759.7</v>
      </c>
    </row>
    <row r="22" s="19" customFormat="1" ht="19" customHeight="1" spans="1:8">
      <c r="A22" s="55" t="s">
        <v>251</v>
      </c>
      <c r="B22" s="44"/>
      <c r="C22" s="45"/>
      <c r="D22" s="44"/>
      <c r="E22" s="52" t="s">
        <v>252</v>
      </c>
      <c r="F22" s="51">
        <v>75</v>
      </c>
      <c r="G22" s="57">
        <v>0</v>
      </c>
      <c r="H22" s="49">
        <v>75</v>
      </c>
    </row>
    <row r="23" s="19" customFormat="1" ht="19" customHeight="1" spans="1:8">
      <c r="A23" s="43" t="s">
        <v>253</v>
      </c>
      <c r="B23" s="44">
        <v>6000</v>
      </c>
      <c r="C23" s="45">
        <v>0</v>
      </c>
      <c r="D23" s="44">
        <v>6000</v>
      </c>
      <c r="E23" s="52" t="s">
        <v>254</v>
      </c>
      <c r="F23" s="51">
        <v>143.7</v>
      </c>
      <c r="G23" s="57">
        <v>218</v>
      </c>
      <c r="H23" s="49">
        <f>F23+G23</f>
        <v>361.7</v>
      </c>
    </row>
    <row r="24" s="19" customFormat="1" ht="19" customHeight="1" spans="1:8">
      <c r="A24" s="43" t="s">
        <v>255</v>
      </c>
      <c r="B24" s="44"/>
      <c r="C24" s="45"/>
      <c r="D24" s="44"/>
      <c r="E24" s="52" t="s">
        <v>256</v>
      </c>
      <c r="F24" s="51">
        <v>0</v>
      </c>
      <c r="G24" s="57">
        <v>1586</v>
      </c>
      <c r="H24" s="49">
        <f>F24+G24</f>
        <v>1586</v>
      </c>
    </row>
    <row r="25" s="19" customFormat="1" ht="19" customHeight="1" spans="1:8">
      <c r="A25" s="43" t="s">
        <v>257</v>
      </c>
      <c r="B25" s="44"/>
      <c r="C25" s="45"/>
      <c r="D25" s="44"/>
      <c r="E25" s="61" t="s">
        <v>258</v>
      </c>
      <c r="F25" s="48">
        <v>204</v>
      </c>
      <c r="G25" s="57">
        <v>0</v>
      </c>
      <c r="H25" s="49">
        <v>204</v>
      </c>
    </row>
    <row r="26" s="19" customFormat="1" ht="19" customHeight="1" spans="1:8">
      <c r="A26" s="55" t="s">
        <v>259</v>
      </c>
      <c r="B26" s="44"/>
      <c r="C26" s="45"/>
      <c r="D26" s="44"/>
      <c r="E26" s="55" t="s">
        <v>260</v>
      </c>
      <c r="F26" s="48">
        <v>0</v>
      </c>
      <c r="G26" s="57">
        <f>H26-F26</f>
        <v>157</v>
      </c>
      <c r="H26" s="49">
        <v>157</v>
      </c>
    </row>
    <row r="27" s="19" customFormat="1" ht="19" customHeight="1" spans="1:8">
      <c r="A27" s="55" t="s">
        <v>261</v>
      </c>
      <c r="B27" s="44"/>
      <c r="C27" s="45"/>
      <c r="D27" s="44"/>
      <c r="E27" s="62"/>
      <c r="F27" s="60"/>
      <c r="G27" s="60"/>
      <c r="H27" s="60"/>
    </row>
    <row r="28" s="19" customFormat="1" ht="19" customHeight="1" spans="1:8">
      <c r="A28" s="43" t="s">
        <v>262</v>
      </c>
      <c r="B28" s="45"/>
      <c r="C28" s="45"/>
      <c r="D28" s="45"/>
      <c r="E28" s="62"/>
      <c r="F28" s="60"/>
      <c r="G28" s="60"/>
      <c r="H28" s="60"/>
    </row>
    <row r="29" s="19" customFormat="1" ht="19" customHeight="1" spans="1:8">
      <c r="A29" s="43" t="s">
        <v>263</v>
      </c>
      <c r="B29" s="45">
        <v>430</v>
      </c>
      <c r="C29" s="45">
        <v>0</v>
      </c>
      <c r="D29" s="45">
        <v>430</v>
      </c>
      <c r="E29" s="62"/>
      <c r="F29" s="60"/>
      <c r="G29" s="60"/>
      <c r="H29" s="60"/>
    </row>
    <row r="30" s="19" customFormat="1" ht="32" customHeight="1" spans="1:8">
      <c r="A30" s="43" t="s">
        <v>264</v>
      </c>
      <c r="B30" s="45"/>
      <c r="C30" s="45"/>
      <c r="D30" s="45"/>
      <c r="E30" s="52"/>
      <c r="F30" s="51"/>
      <c r="G30" s="48"/>
      <c r="H30" s="49"/>
    </row>
    <row r="31" s="19" customFormat="1" ht="19" customHeight="1" spans="1:8">
      <c r="A31" s="43" t="s">
        <v>265</v>
      </c>
      <c r="B31" s="45"/>
      <c r="C31" s="45"/>
      <c r="D31" s="44"/>
      <c r="E31" s="52"/>
      <c r="F31" s="51"/>
      <c r="G31" s="48"/>
      <c r="H31" s="49"/>
    </row>
    <row r="32" s="19" customFormat="1" ht="19" customHeight="1" spans="1:8">
      <c r="A32" s="54" t="s">
        <v>266</v>
      </c>
      <c r="B32" s="45"/>
      <c r="C32" s="45"/>
      <c r="D32" s="44"/>
      <c r="E32" s="61"/>
      <c r="F32" s="48"/>
      <c r="G32" s="48"/>
      <c r="H32" s="49"/>
    </row>
    <row r="33" s="19" customFormat="1" ht="19" customHeight="1" spans="1:8">
      <c r="A33" s="62"/>
      <c r="B33" s="62"/>
      <c r="C33" s="62"/>
      <c r="D33" s="62"/>
      <c r="E33" s="61"/>
      <c r="F33" s="48"/>
      <c r="G33" s="48"/>
      <c r="H33" s="49"/>
    </row>
    <row r="34" s="19" customFormat="1" ht="19" customHeight="1" spans="1:8">
      <c r="A34" s="55"/>
      <c r="B34" s="45"/>
      <c r="C34" s="45"/>
      <c r="D34" s="44"/>
      <c r="E34" s="61"/>
      <c r="F34" s="48"/>
      <c r="G34" s="48"/>
      <c r="H34" s="49"/>
    </row>
    <row r="35" s="19" customFormat="1" ht="19" customHeight="1" spans="1:8">
      <c r="A35" s="63"/>
      <c r="B35" s="45"/>
      <c r="C35" s="45"/>
      <c r="D35" s="45"/>
      <c r="E35" s="64"/>
      <c r="F35" s="57"/>
      <c r="G35" s="57"/>
      <c r="H35" s="57"/>
    </row>
    <row r="36" s="19" customFormat="1" ht="19" customHeight="1" spans="1:8">
      <c r="A36" s="63"/>
      <c r="B36" s="45"/>
      <c r="C36" s="45"/>
      <c r="D36" s="45"/>
      <c r="E36" s="65"/>
      <c r="F36" s="57"/>
      <c r="G36" s="66"/>
      <c r="H36" s="66"/>
    </row>
    <row r="37" s="19" customFormat="1" ht="19" customHeight="1" spans="1:8">
      <c r="A37" s="67" t="s">
        <v>267</v>
      </c>
      <c r="B37" s="45">
        <f t="shared" ref="B37:H37" si="1">B6</f>
        <v>136430</v>
      </c>
      <c r="C37" s="45">
        <f t="shared" si="1"/>
        <v>0</v>
      </c>
      <c r="D37" s="45">
        <f t="shared" si="1"/>
        <v>136430</v>
      </c>
      <c r="E37" s="67" t="s">
        <v>268</v>
      </c>
      <c r="F37" s="68">
        <f t="shared" ref="F37:H37" si="2">F6</f>
        <v>149271</v>
      </c>
      <c r="G37" s="68">
        <f t="shared" si="2"/>
        <v>2172</v>
      </c>
      <c r="H37" s="68">
        <f t="shared" si="2"/>
        <v>151443</v>
      </c>
    </row>
    <row r="38" s="19" customFormat="1" ht="19" customHeight="1" spans="1:8">
      <c r="A38" s="63"/>
      <c r="B38" s="45"/>
      <c r="C38" s="45"/>
      <c r="D38" s="45"/>
      <c r="E38" s="63"/>
      <c r="F38" s="45"/>
      <c r="G38" s="45"/>
      <c r="H38" s="45"/>
    </row>
    <row r="39" s="19" customFormat="1" ht="19" customHeight="1" spans="1:8">
      <c r="A39" s="69" t="s">
        <v>65</v>
      </c>
      <c r="B39" s="45">
        <v>2542</v>
      </c>
      <c r="C39" s="45">
        <v>2171.54</v>
      </c>
      <c r="D39" s="45">
        <f>C39+B39</f>
        <v>4713.54</v>
      </c>
      <c r="E39" s="70" t="s">
        <v>269</v>
      </c>
      <c r="F39" s="45"/>
      <c r="G39" s="45"/>
      <c r="H39" s="45"/>
    </row>
    <row r="40" s="19" customFormat="1" ht="19" customHeight="1" spans="1:8">
      <c r="A40" s="69" t="s">
        <v>270</v>
      </c>
      <c r="B40" s="45">
        <v>16527</v>
      </c>
      <c r="C40" s="45">
        <v>0</v>
      </c>
      <c r="D40" s="45">
        <v>16527</v>
      </c>
      <c r="E40" s="70" t="s">
        <v>271</v>
      </c>
      <c r="F40" s="45">
        <v>10668</v>
      </c>
      <c r="G40" s="71"/>
      <c r="H40" s="45">
        <v>10668</v>
      </c>
    </row>
    <row r="41" s="19" customFormat="1" ht="19" customHeight="1" spans="1:8">
      <c r="A41" s="72" t="s">
        <v>272</v>
      </c>
      <c r="B41" s="45"/>
      <c r="C41" s="45"/>
      <c r="D41" s="45"/>
      <c r="E41" s="70" t="s">
        <v>273</v>
      </c>
      <c r="F41" s="45"/>
      <c r="G41" s="45"/>
      <c r="H41" s="45"/>
    </row>
    <row r="42" s="19" customFormat="1" ht="19" customHeight="1" spans="1:8">
      <c r="A42" s="73" t="s">
        <v>274</v>
      </c>
      <c r="B42" s="45">
        <v>10800</v>
      </c>
      <c r="C42" s="45">
        <v>0</v>
      </c>
      <c r="D42" s="45">
        <v>10800</v>
      </c>
      <c r="E42" s="73" t="s">
        <v>275</v>
      </c>
      <c r="F42" s="45">
        <v>6360</v>
      </c>
      <c r="G42" s="45"/>
      <c r="H42" s="45">
        <v>6360</v>
      </c>
    </row>
    <row r="43" s="19" customFormat="1" ht="19" customHeight="1" spans="1:8">
      <c r="A43" s="63"/>
      <c r="B43" s="45"/>
      <c r="C43" s="45"/>
      <c r="D43" s="45"/>
      <c r="E43" s="63" t="s">
        <v>276</v>
      </c>
      <c r="F43" s="45">
        <v>6360</v>
      </c>
      <c r="G43" s="45"/>
      <c r="H43" s="45">
        <v>6360</v>
      </c>
    </row>
    <row r="44" s="19" customFormat="1" ht="19" customHeight="1" spans="1:8">
      <c r="A44" s="63"/>
      <c r="B44" s="45"/>
      <c r="C44" s="45"/>
      <c r="D44" s="45"/>
      <c r="E44" s="58"/>
      <c r="F44" s="59"/>
      <c r="G44" s="59"/>
      <c r="H44" s="60"/>
    </row>
    <row r="45" s="19" customFormat="1" ht="19" customHeight="1" spans="1:8">
      <c r="A45" s="67" t="s">
        <v>277</v>
      </c>
      <c r="B45" s="45">
        <f>B37+B39+B40+B41+B42</f>
        <v>166299</v>
      </c>
      <c r="C45" s="45">
        <f>C37+C39+C40+C41+C42</f>
        <v>2171.54</v>
      </c>
      <c r="D45" s="45">
        <f>D37+D39+D40+D41+D42</f>
        <v>168470.54</v>
      </c>
      <c r="E45" s="67" t="s">
        <v>278</v>
      </c>
      <c r="F45" s="45">
        <f t="shared" ref="F45:H45" si="3">F37+F40+F42</f>
        <v>166299</v>
      </c>
      <c r="G45" s="45">
        <f t="shared" si="3"/>
        <v>2172</v>
      </c>
      <c r="H45" s="45">
        <f t="shared" si="3"/>
        <v>168471</v>
      </c>
    </row>
    <row r="46" s="19" customFormat="1" spans="1:8">
      <c r="A46" s="20"/>
      <c r="B46" s="21"/>
      <c r="C46" s="21"/>
      <c r="D46" s="21"/>
      <c r="E46" s="20"/>
      <c r="F46" s="21"/>
      <c r="G46" s="21"/>
      <c r="H46" s="21"/>
    </row>
    <row r="47" s="19" customFormat="1" spans="1:8">
      <c r="A47" s="20"/>
      <c r="B47" s="21"/>
      <c r="C47" s="21"/>
      <c r="D47" s="21"/>
      <c r="E47" s="20"/>
      <c r="F47" s="21"/>
      <c r="G47" s="21"/>
      <c r="H47" s="21"/>
    </row>
    <row r="48" s="19" customFormat="1" spans="1:8">
      <c r="A48" s="20"/>
      <c r="B48" s="21"/>
      <c r="C48" s="21"/>
      <c r="D48" s="21"/>
      <c r="E48" s="20"/>
      <c r="F48" s="21"/>
      <c r="G48" s="21"/>
      <c r="H48" s="21"/>
    </row>
    <row r="49" s="19" customFormat="1" spans="1:8">
      <c r="A49" s="20"/>
      <c r="B49" s="21"/>
      <c r="C49" s="21"/>
      <c r="D49" s="21"/>
      <c r="E49" s="20"/>
      <c r="F49" s="21"/>
      <c r="G49" s="21"/>
      <c r="H49" s="21"/>
    </row>
    <row r="50" s="19" customFormat="1" spans="1:8">
      <c r="A50" s="20"/>
      <c r="B50" s="21"/>
      <c r="C50" s="21"/>
      <c r="D50" s="21"/>
      <c r="E50" s="74"/>
      <c r="F50" s="21"/>
      <c r="G50" s="21"/>
      <c r="H50" s="21"/>
    </row>
  </sheetData>
  <protectedRanges>
    <protectedRange sqref="F42" name="区域2" securityDescriptor=""/>
    <protectedRange sqref="H42" name="区域2_1" securityDescriptor=""/>
  </protectedRanges>
  <mergeCells count="4">
    <mergeCell ref="A2:H2"/>
    <mergeCell ref="G3:H3"/>
    <mergeCell ref="A4:D4"/>
    <mergeCell ref="E4:H4"/>
  </mergeCells>
  <printOptions horizontalCentered="1" verticalCentered="1"/>
  <pageMargins left="0.786805555555556" right="0.786805555555556" top="0.707638888888889" bottom="0.707638888888889" header="0.511805555555556" footer="0.511805555555556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E9" sqref="E9"/>
    </sheetView>
  </sheetViews>
  <sheetFormatPr defaultColWidth="9" defaultRowHeight="13.5" outlineLevelCol="4"/>
  <cols>
    <col min="1" max="1" width="5.10833333333333" style="1" customWidth="1"/>
    <col min="2" max="2" width="32.875" style="1" customWidth="1"/>
    <col min="3" max="3" width="21.875" style="1" customWidth="1"/>
    <col min="4" max="4" width="10.125" style="3" customWidth="1"/>
    <col min="5" max="5" width="10.75" style="1" customWidth="1"/>
    <col min="6" max="16384" width="9" style="1"/>
  </cols>
  <sheetData>
    <row r="1" s="1" customFormat="1" ht="24" customHeight="1" spans="1:4">
      <c r="A1" s="4" t="s">
        <v>279</v>
      </c>
      <c r="B1" s="4"/>
      <c r="D1" s="3"/>
    </row>
    <row r="2" s="1" customFormat="1" ht="15" customHeight="1" spans="1:4">
      <c r="A2" s="4"/>
      <c r="B2" s="4"/>
      <c r="D2" s="3"/>
    </row>
    <row r="3" s="2" customFormat="1" ht="34" customHeight="1" spans="1:5">
      <c r="A3" s="5" t="s">
        <v>280</v>
      </c>
      <c r="B3" s="5"/>
      <c r="C3" s="5"/>
      <c r="D3" s="6"/>
      <c r="E3" s="5"/>
    </row>
    <row r="4" s="2" customFormat="1" ht="32" customHeight="1" spans="1:5">
      <c r="A4" s="7"/>
      <c r="B4" s="7"/>
      <c r="C4" s="8"/>
      <c r="D4" s="9" t="s">
        <v>82</v>
      </c>
      <c r="E4" s="10"/>
    </row>
    <row r="5" s="2" customFormat="1" ht="60" customHeight="1" spans="1:5">
      <c r="A5" s="11" t="s">
        <v>83</v>
      </c>
      <c r="B5" s="12" t="s">
        <v>281</v>
      </c>
      <c r="C5" s="12"/>
      <c r="D5" s="13" t="s">
        <v>282</v>
      </c>
      <c r="E5" s="12" t="s">
        <v>87</v>
      </c>
    </row>
    <row r="6" s="2" customFormat="1" ht="60" customHeight="1" spans="1:5">
      <c r="A6" s="11"/>
      <c r="B6" s="12" t="s">
        <v>283</v>
      </c>
      <c r="C6" s="12" t="s">
        <v>284</v>
      </c>
      <c r="D6" s="13"/>
      <c r="E6" s="12"/>
    </row>
    <row r="7" s="2" customFormat="1" ht="60" customHeight="1" spans="1:5">
      <c r="A7" s="14">
        <v>1</v>
      </c>
      <c r="B7" s="15" t="s">
        <v>285</v>
      </c>
      <c r="C7" s="14" t="s">
        <v>286</v>
      </c>
      <c r="D7" s="16">
        <v>2300</v>
      </c>
      <c r="E7" s="17"/>
    </row>
    <row r="8" s="2" customFormat="1" ht="60" customHeight="1" spans="1:5">
      <c r="A8" s="14">
        <v>2</v>
      </c>
      <c r="B8" s="15" t="s">
        <v>287</v>
      </c>
      <c r="C8" s="14" t="s">
        <v>288</v>
      </c>
      <c r="D8" s="16">
        <v>3700</v>
      </c>
      <c r="E8" s="17"/>
    </row>
    <row r="9" s="2" customFormat="1" ht="60" customHeight="1" spans="1:5">
      <c r="A9" s="14"/>
      <c r="B9" s="15"/>
      <c r="C9" s="14"/>
      <c r="D9" s="16"/>
      <c r="E9" s="17"/>
    </row>
    <row r="10" s="2" customFormat="1" ht="60" customHeight="1" spans="1:5">
      <c r="A10" s="14"/>
      <c r="B10" s="15"/>
      <c r="C10" s="14"/>
      <c r="D10" s="16"/>
      <c r="E10" s="17"/>
    </row>
    <row r="11" s="2" customFormat="1" ht="60" customHeight="1" spans="1:5">
      <c r="A11" s="14"/>
      <c r="B11" s="15"/>
      <c r="C11" s="14"/>
      <c r="D11" s="16"/>
      <c r="E11" s="17"/>
    </row>
    <row r="12" s="2" customFormat="1" ht="60" customHeight="1" spans="1:5">
      <c r="A12" s="14"/>
      <c r="B12" s="15"/>
      <c r="C12" s="18"/>
      <c r="D12" s="16"/>
      <c r="E12" s="15"/>
    </row>
    <row r="13" s="2" customFormat="1" ht="60" customHeight="1" spans="1:5">
      <c r="A13" s="17"/>
      <c r="B13" s="17" t="s">
        <v>289</v>
      </c>
      <c r="C13" s="17"/>
      <c r="D13" s="16">
        <f>SUM(D7:D12)</f>
        <v>6000</v>
      </c>
      <c r="E13" s="17"/>
    </row>
  </sheetData>
  <mergeCells count="8">
    <mergeCell ref="A1:B1"/>
    <mergeCell ref="A3:E3"/>
    <mergeCell ref="A4:B4"/>
    <mergeCell ref="D4:E4"/>
    <mergeCell ref="B5:C5"/>
    <mergeCell ref="A5:A6"/>
    <mergeCell ref="D5:D6"/>
    <mergeCell ref="E5:E6"/>
  </mergeCells>
  <printOptions horizontalCentered="1" verticalCentered="1"/>
  <pageMargins left="0.984027777777778" right="0.984027777777778" top="1.18055555555556" bottom="1.18055555555556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2019年一般公共预算调整表</vt:lpstr>
      <vt:lpstr>2019年一般公共预算转移支付调整明细表</vt:lpstr>
      <vt:lpstr>2019年政府性基金预算调整表</vt:lpstr>
      <vt:lpstr>2019年滑县新增一般债券安排明细表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2019-07-30T16:10:00Z</dcterms:created>
  <dcterms:modified xsi:type="dcterms:W3CDTF">2019-09-11T03:12:17Z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KSORubyTemplateID">
    <vt:lpwstr>14</vt:lpwstr>
  </property>
</Properties>
</file>