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新增" sheetId="1" r:id="rId1"/>
  </sheets>
  <definedNames>
    <definedName name="_xlnm._FilterDatabase" localSheetId="0" hidden="1">新增!$A$2:$Q$2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<sst xmlns="http://schemas.openxmlformats.org/spreadsheetml/2006/main" count="145" uniqueCount="72">
  <si>
    <t>新增农村低保及边缘家庭对象名单</t>
  </si>
  <si>
    <t>乡镇名称</t>
  </si>
  <si>
    <t>所属村委、居委会</t>
  </si>
  <si>
    <t>证号</t>
  </si>
  <si>
    <t>人编号</t>
  </si>
  <si>
    <t>保障人口</t>
  </si>
  <si>
    <t>家庭人口</t>
  </si>
  <si>
    <t>保障类型</t>
  </si>
  <si>
    <t>对象类别</t>
  </si>
  <si>
    <t>姓名</t>
  </si>
  <si>
    <t>身份证号</t>
  </si>
  <si>
    <t>性别</t>
  </si>
  <si>
    <t>年龄</t>
  </si>
  <si>
    <t>与户主关系</t>
  </si>
  <si>
    <t>保障类别</t>
  </si>
  <si>
    <t>发放金额</t>
  </si>
  <si>
    <t>待遇开始享受时间</t>
  </si>
  <si>
    <t>享受原因</t>
  </si>
  <si>
    <t>白道口镇</t>
  </si>
  <si>
    <t>前安村</t>
  </si>
  <si>
    <t>N410526040949</t>
  </si>
  <si>
    <t>单人保</t>
  </si>
  <si>
    <t>农村低保</t>
  </si>
  <si>
    <t>刘风美</t>
  </si>
  <si>
    <t>本人</t>
  </si>
  <si>
    <t>B</t>
  </si>
  <si>
    <t>因残</t>
  </si>
  <si>
    <t>410526196606051529</t>
  </si>
  <si>
    <t>低保边缘家庭成员</t>
  </si>
  <si>
    <t>董国民</t>
  </si>
  <si>
    <t>配偶</t>
  </si>
  <si>
    <t>410526196212271510</t>
  </si>
  <si>
    <t>西河京村</t>
  </si>
  <si>
    <t>410526042055</t>
  </si>
  <si>
    <t>杨玉晟</t>
  </si>
  <si>
    <t>因病</t>
  </si>
  <si>
    <t>410526202506150077</t>
  </si>
  <si>
    <t>杨士伟</t>
  </si>
  <si>
    <t>父母</t>
  </si>
  <si>
    <t>41052619891011153X</t>
  </si>
  <si>
    <t>许晓雪</t>
  </si>
  <si>
    <t>410526198810171527</t>
  </si>
  <si>
    <t>杨玉芯</t>
  </si>
  <si>
    <t>兄、弟、姐、妹</t>
  </si>
  <si>
    <t>410526201211050269</t>
  </si>
  <si>
    <t>杨若芯</t>
  </si>
  <si>
    <t>410526200910090804</t>
  </si>
  <si>
    <t>李河京村</t>
  </si>
  <si>
    <t>410526042057</t>
  </si>
  <si>
    <t>李志雷</t>
  </si>
  <si>
    <t>41052619860306151X</t>
  </si>
  <si>
    <t>秦海娟</t>
  </si>
  <si>
    <t>410526198608041526</t>
  </si>
  <si>
    <t>李雨果</t>
  </si>
  <si>
    <t>女</t>
  </si>
  <si>
    <t>410526201610010109</t>
  </si>
  <si>
    <t>李嘉政</t>
  </si>
  <si>
    <t>子</t>
  </si>
  <si>
    <t>410526201011090477</t>
  </si>
  <si>
    <t>410526042059</t>
  </si>
  <si>
    <t>侯朝臣</t>
  </si>
  <si>
    <t>410526196312261512</t>
  </si>
  <si>
    <t>王爱地</t>
  </si>
  <si>
    <t>410526194006161522</t>
  </si>
  <si>
    <t>大刘营村</t>
  </si>
  <si>
    <t>410526042060</t>
  </si>
  <si>
    <t>王集体</t>
  </si>
  <si>
    <t>410526196612071534</t>
  </si>
  <si>
    <t>董银平</t>
  </si>
  <si>
    <t>410526196807161584</t>
  </si>
  <si>
    <t>王超齐</t>
  </si>
  <si>
    <t>410526200102060033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</si>
</sst>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7" fillId="0" borderId="1" xfId="0" applyNumberFormat="1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8"/>
  <sheetViews>
    <sheetView tabSelected="1" zoomScale="80" zoomScaleNormal="80" workbookViewId="0">
      <selection activeCell="B16" sqref="B16"/>
    </sheetView>
  </sheetViews>
  <sheetFormatPr defaultColWidth="9" defaultRowHeight="13.5"/>
  <cols>
    <col min="1" max="2" width="9" style="1"/>
    <col min="3" max="3" width="20.375" style="1" customWidth="1"/>
    <col min="4" max="4" width="6.10833333333333" style="1" customWidth="1"/>
    <col min="5" max="6" width="5.69166666666667" style="1" customWidth="1"/>
    <col min="7" max="7" width="11.3833333333333" style="1" customWidth="1"/>
    <col min="8" max="8" width="18.25" style="1" customWidth="1"/>
    <col min="9" max="9" width="13.3333333333333" style="1" customWidth="1"/>
    <col min="10" max="10" width="25.75" style="4" customWidth="1"/>
    <col min="11" max="11" width="6.525" style="1" customWidth="1"/>
    <col min="12" max="12" width="6.8" style="1" customWidth="1"/>
    <col min="13" max="13" width="14.7166666666667" style="1" customWidth="1"/>
    <col min="14" max="14" width="6.66666666666667" style="1" customWidth="1"/>
    <col min="15" max="15" width="9" style="1"/>
    <col min="16" max="16" width="12.25" style="1" customWidth="1"/>
    <col min="17" max="17" width="9.375" style="1"/>
    <col min="18" max="21" width="9" style="1"/>
    <col min="22" max="22" width="9" style="1" hidden="1" customWidth="1"/>
    <col min="23" max="16384" width="9" style="1"/>
  </cols>
  <sheetData>
    <row r="1" s="1" customFormat="1" ht="42" customHeight="1" spans="1:1024 1025:16378">
      <c r="A1" s="5" t="s">
        <v>0</v>
      </c>
      <c r="B1" s="5"/>
      <c r="C1" s="5"/>
      <c r="D1" s="5"/>
      <c r="E1" s="5"/>
      <c r="F1" s="5"/>
      <c r="G1" s="5"/>
      <c r="H1" s="5"/>
      <c r="I1" s="5"/>
      <c r="J1" s="4"/>
      <c r="K1" s="5"/>
      <c r="L1" s="5"/>
      <c r="M1" s="5"/>
      <c r="N1" s="5"/>
      <c r="O1" s="5"/>
      <c r="P1" s="5"/>
      <c r="Q1" s="5"/>
    </row>
    <row r="2" s="2" customFormat="1" ht="36" customHeight="1" spans="1:1024 1025:1637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7" t="s">
        <v>9</v>
      </c>
      <c r="J2" s="8" t="s">
        <v>10</v>
      </c>
      <c r="K2" s="9" t="s">
        <v>11</v>
      </c>
      <c r="L2" s="8" t="s">
        <v>12</v>
      </c>
      <c r="M2" s="6" t="s">
        <v>13</v>
      </c>
      <c r="N2" s="6" t="s">
        <v>14</v>
      </c>
      <c r="O2" s="6" t="s">
        <v>15</v>
      </c>
      <c r="P2" s="9" t="s">
        <v>16</v>
      </c>
      <c r="Q2" s="6" t="s">
        <v>17</v>
      </c>
    </row>
    <row r="3" s="3" customFormat="1" ht="16" customHeight="1" spans="1:1024 1025:16378">
      <c r="A3" s="10" t="s">
        <v>18</v>
      </c>
      <c r="B3" s="11" t="s">
        <v>19</v>
      </c>
      <c r="C3" s="12" t="s">
        <v>20</v>
      </c>
      <c r="D3" s="12">
        <v>1</v>
      </c>
      <c r="E3" s="12">
        <v>1</v>
      </c>
      <c r="F3" s="12">
        <v>2</v>
      </c>
      <c r="G3" s="12" t="s">
        <v>21</v>
      </c>
      <c r="H3" s="10" t="s">
        <v>22</v>
      </c>
      <c r="I3" s="11" t="s">
        <v>23</v>
      </c>
      <c r="J3" s="13" t="str">
        <f>REPLACE(V3,7,8,"********")</f>
        <v>410526********1529</v>
      </c>
      <c r="K3" s="13" t="str">
        <f t="shared" ref="K3:K18" si="0">IF(OR(LEN(J3)=15,LEN(J3)=18),IF(MOD(MID(J3,15,3)*1,2),"男","女"),#N/A)</f>
        <v>女</v>
      </c>
      <c r="L3" s="13" t="e" cm="1">
        <f ca="1" t="array" ref="L3">_xlfn.IFS(LEN(J3)=15,DATEDIF(TEXT("19"&amp;MID(J3,7,6),"0-00-00"),TODAY(),"y"),LEN(J3)=18,DATEDIF(TEXT(MID(J3,7,8),"0-00-00"),TODAY(),"y"),TRUE,"身份证错误")</f>
        <v>#VALUE!</v>
      </c>
      <c r="M3" s="14" t="s">
        <v>24</v>
      </c>
      <c r="N3" s="15" t="s">
        <v>25</v>
      </c>
      <c r="O3" s="16">
        <v>259</v>
      </c>
      <c r="P3" s="16">
        <v>20260401</v>
      </c>
      <c r="Q3" s="17" t="s">
        <v>26</v>
      </c>
      <c r="V3" s="19" t="s">
        <v>27</v>
      </c>
    </row>
    <row r="4" s="3" customFormat="1" ht="16" customHeight="1" spans="1:1024 1025:16378">
      <c r="A4" s="10" t="s">
        <v>18</v>
      </c>
      <c r="B4" s="11" t="s">
        <v>19</v>
      </c>
      <c r="C4" s="12"/>
      <c r="D4" s="12">
        <v>2</v>
      </c>
      <c r="E4" s="12"/>
      <c r="F4" s="12"/>
      <c r="G4" s="12" t="s">
        <v>21</v>
      </c>
      <c r="H4" s="10" t="s">
        <v>28</v>
      </c>
      <c r="I4" s="11" t="s">
        <v>29</v>
      </c>
      <c r="J4" s="13" t="str">
        <f t="shared" ref="J4:J18" si="1">REPLACE(V4,7,8,"********")</f>
        <v>410526********1510</v>
      </c>
      <c r="K4" s="13" t="str">
        <f t="shared" si="0"/>
        <v>男</v>
      </c>
      <c r="L4" s="13" t="e" cm="1">
        <f ca="1" t="array" ref="L4">_xlfn.IFS(LEN(J4)=15,DATEDIF(TEXT("19"&amp;MID(J4,7,6),"0-00-00"),TODAY(),"y"),LEN(J4)=18,DATEDIF(TEXT(MID(J4,7,8),"0-00-00"),TODAY(),"y"),TRUE,"身份证错误")</f>
        <v>#VALUE!</v>
      </c>
      <c r="M4" s="14" t="s">
        <v>30</v>
      </c>
      <c r="N4" s="16"/>
      <c r="O4" s="16"/>
      <c r="P4" s="16"/>
      <c r="Q4" s="17"/>
      <c r="V4" s="19" t="s">
        <v>31</v>
      </c>
    </row>
    <row r="5" s="3" customFormat="1" ht="16" customHeight="1" spans="1:1024 1025:16378">
      <c r="A5" s="10" t="s">
        <v>18</v>
      </c>
      <c r="B5" s="11" t="s">
        <v>32</v>
      </c>
      <c r="C5" s="20" t="s">
        <v>33</v>
      </c>
      <c r="D5" s="12">
        <v>1</v>
      </c>
      <c r="E5" s="12">
        <v>1</v>
      </c>
      <c r="F5" s="12">
        <v>5</v>
      </c>
      <c r="G5" s="12" t="s">
        <v>21</v>
      </c>
      <c r="H5" s="10" t="s">
        <v>22</v>
      </c>
      <c r="I5" s="11" t="s">
        <v>34</v>
      </c>
      <c r="J5" s="13" t="str">
        <f t="shared" si="1"/>
        <v>410526********0077</v>
      </c>
      <c r="K5" s="13" t="str">
        <f t="shared" si="0"/>
        <v>男</v>
      </c>
      <c r="L5" s="13" t="e" cm="1">
        <f ca="1" t="array" ref="L5">_xlfn.IFS(LEN(J5)=15,DATEDIF(TEXT("19"&amp;MID(J5,7,6),"0-00-00"),TODAY(),"y"),LEN(J5)=18,DATEDIF(TEXT(MID(J5,7,8),"0-00-00"),TODAY(),"y"),TRUE,"身份证错误")</f>
        <v>#VALUE!</v>
      </c>
      <c r="M5" s="14" t="s">
        <v>24</v>
      </c>
      <c r="N5" s="15" t="s">
        <v>25</v>
      </c>
      <c r="O5" s="16">
        <v>259</v>
      </c>
      <c r="P5" s="16">
        <v>20260401</v>
      </c>
      <c r="Q5" s="17" t="s">
        <v>35</v>
      </c>
      <c r="V5" s="19" t="s">
        <v>36</v>
      </c>
    </row>
    <row r="6" s="3" customFormat="1" ht="16" customHeight="1" spans="1:1024 1025:16378">
      <c r="A6" s="10" t="s">
        <v>18</v>
      </c>
      <c r="B6" s="11" t="s">
        <v>32</v>
      </c>
      <c r="C6" s="12"/>
      <c r="D6" s="12">
        <v>6</v>
      </c>
      <c r="E6" s="12"/>
      <c r="F6" s="12"/>
      <c r="G6" s="12" t="s">
        <v>21</v>
      </c>
      <c r="H6" s="10" t="s">
        <v>28</v>
      </c>
      <c r="I6" s="11" t="s">
        <v>37</v>
      </c>
      <c r="J6" s="13" t="str">
        <f t="shared" si="1"/>
        <v>410526********153X</v>
      </c>
      <c r="K6" s="13" t="str">
        <f t="shared" si="0"/>
        <v>男</v>
      </c>
      <c r="L6" s="13" t="e" cm="1">
        <f ca="1" t="array" ref="L6">_xlfn.IFS(LEN(J6)=15,DATEDIF(TEXT("19"&amp;MID(J6,7,6),"0-00-00"),TODAY(),"y"),LEN(J6)=18,DATEDIF(TEXT(MID(J6,7,8),"0-00-00"),TODAY(),"y"),TRUE,"身份证错误")</f>
        <v>#VALUE!</v>
      </c>
      <c r="M6" s="14" t="s">
        <v>38</v>
      </c>
      <c r="N6" s="15"/>
      <c r="O6" s="16"/>
      <c r="P6" s="16"/>
      <c r="Q6" s="17"/>
      <c r="T6" s="1"/>
      <c r="U6" s="1"/>
      <c r="V6" s="13" t="s">
        <v>39</v>
      </c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8"/>
    </row>
    <row r="7" s="3" customFormat="1" ht="16" customHeight="1" spans="1:1024 1025:16378">
      <c r="A7" s="10" t="s">
        <v>18</v>
      </c>
      <c r="B7" s="11" t="s">
        <v>32</v>
      </c>
      <c r="C7" s="12"/>
      <c r="D7" s="12">
        <v>6</v>
      </c>
      <c r="E7" s="12"/>
      <c r="F7" s="12"/>
      <c r="G7" s="12" t="s">
        <v>21</v>
      </c>
      <c r="H7" s="10" t="s">
        <v>28</v>
      </c>
      <c r="I7" s="11" t="s">
        <v>40</v>
      </c>
      <c r="J7" s="13" t="str">
        <f t="shared" si="1"/>
        <v>410526********1527</v>
      </c>
      <c r="K7" s="13" t="str">
        <f t="shared" si="0"/>
        <v>女</v>
      </c>
      <c r="L7" s="13" t="e" cm="1">
        <f ca="1" t="array" ref="L7">_xlfn.IFS(LEN(J7)=15,DATEDIF(TEXT("19"&amp;MID(J7,7,6),"0-00-00"),TODAY(),"y"),LEN(J7)=18,DATEDIF(TEXT(MID(J7,7,8),"0-00-00"),TODAY(),"y"),TRUE,"身份证错误")</f>
        <v>#VALUE!</v>
      </c>
      <c r="M7" s="14" t="s">
        <v>38</v>
      </c>
      <c r="N7" s="15"/>
      <c r="O7" s="16"/>
      <c r="P7" s="16"/>
      <c r="Q7" s="17"/>
      <c r="T7" s="1"/>
      <c r="U7" s="1"/>
      <c r="V7" s="19" t="s">
        <v>41</v>
      </c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8"/>
    </row>
    <row r="8" s="3" customFormat="1" ht="16" customHeight="1" spans="1:1024 1025:16378">
      <c r="A8" s="10" t="s">
        <v>18</v>
      </c>
      <c r="B8" s="11" t="s">
        <v>32</v>
      </c>
      <c r="C8" s="12"/>
      <c r="D8" s="12">
        <v>8</v>
      </c>
      <c r="E8" s="12"/>
      <c r="F8" s="12"/>
      <c r="G8" s="12" t="s">
        <v>21</v>
      </c>
      <c r="H8" s="10" t="s">
        <v>28</v>
      </c>
      <c r="I8" s="11" t="s">
        <v>42</v>
      </c>
      <c r="J8" s="13" t="str">
        <f t="shared" si="1"/>
        <v>410526********0269</v>
      </c>
      <c r="K8" s="13" t="str">
        <f t="shared" si="0"/>
        <v>女</v>
      </c>
      <c r="L8" s="13" t="e" cm="1">
        <f ca="1" t="array" ref="L8">_xlfn.IFS(LEN(J8)=15,DATEDIF(TEXT("19"&amp;MID(J8,7,6),"0-00-00"),TODAY(),"y"),LEN(J8)=18,DATEDIF(TEXT(MID(J8,7,8),"0-00-00"),TODAY(),"y"),TRUE,"身份证错误")</f>
        <v>#VALUE!</v>
      </c>
      <c r="M8" s="14" t="s">
        <v>43</v>
      </c>
      <c r="N8" s="15"/>
      <c r="O8" s="16"/>
      <c r="P8" s="16"/>
      <c r="Q8" s="17"/>
      <c r="T8" s="1"/>
      <c r="U8" s="1"/>
      <c r="V8" s="19" t="s">
        <v>44</v>
      </c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8"/>
    </row>
    <row r="9" s="3" customFormat="1" ht="16" customHeight="1" spans="1:1024 1025:16378">
      <c r="A9" s="10" t="s">
        <v>18</v>
      </c>
      <c r="B9" s="11" t="s">
        <v>32</v>
      </c>
      <c r="C9" s="12"/>
      <c r="D9" s="12">
        <v>8</v>
      </c>
      <c r="E9" s="12"/>
      <c r="F9" s="12"/>
      <c r="G9" s="12" t="s">
        <v>21</v>
      </c>
      <c r="H9" s="10" t="s">
        <v>28</v>
      </c>
      <c r="I9" s="11" t="s">
        <v>45</v>
      </c>
      <c r="J9" s="13" t="str">
        <f t="shared" si="1"/>
        <v>410526********0804</v>
      </c>
      <c r="K9" s="13" t="str">
        <f t="shared" si="0"/>
        <v>女</v>
      </c>
      <c r="L9" s="13" t="e" cm="1">
        <f ca="1" t="array" ref="L9">_xlfn.IFS(LEN(J9)=15,DATEDIF(TEXT("19"&amp;MID(J9,7,6),"0-00-00"),TODAY(),"y"),LEN(J9)=18,DATEDIF(TEXT(MID(J9,7,8),"0-00-00"),TODAY(),"y"),TRUE,"身份证错误")</f>
        <v>#VALUE!</v>
      </c>
      <c r="M9" s="14" t="s">
        <v>43</v>
      </c>
      <c r="N9" s="15"/>
      <c r="O9" s="16"/>
      <c r="P9" s="16"/>
      <c r="Q9" s="17"/>
      <c r="T9" s="1"/>
      <c r="U9" s="1"/>
      <c r="V9" s="19" t="s">
        <v>46</v>
      </c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8"/>
    </row>
    <row r="10" s="3" customFormat="1" ht="16" customHeight="1" spans="1:1024 1025:16378">
      <c r="A10" s="10" t="s">
        <v>18</v>
      </c>
      <c r="B10" s="11" t="s">
        <v>47</v>
      </c>
      <c r="C10" s="20" t="s">
        <v>48</v>
      </c>
      <c r="D10" s="12">
        <v>1</v>
      </c>
      <c r="E10" s="12">
        <v>1</v>
      </c>
      <c r="F10" s="12">
        <v>4</v>
      </c>
      <c r="G10" s="12" t="s">
        <v>21</v>
      </c>
      <c r="H10" s="10" t="s">
        <v>22</v>
      </c>
      <c r="I10" s="11" t="s">
        <v>49</v>
      </c>
      <c r="J10" s="13" t="str">
        <f t="shared" si="1"/>
        <v>410526********151X</v>
      </c>
      <c r="K10" s="13" t="str">
        <f t="shared" si="0"/>
        <v>男</v>
      </c>
      <c r="L10" s="13" t="e" cm="1">
        <f ca="1" t="array" ref="L10">_xlfn.IFS(LEN(J10)=15,DATEDIF(TEXT("19"&amp;MID(J10,7,6),"0-00-00"),TODAY(),"y"),LEN(J10)=18,DATEDIF(TEXT(MID(J10,7,8),"0-00-00"),TODAY(),"y"),TRUE,"身份证错误")</f>
        <v>#VALUE!</v>
      </c>
      <c r="M10" s="14" t="s">
        <v>24</v>
      </c>
      <c r="N10" s="15" t="s">
        <v>25</v>
      </c>
      <c r="O10" s="16">
        <v>259</v>
      </c>
      <c r="P10" s="16">
        <v>20260401</v>
      </c>
      <c r="Q10" s="17" t="s">
        <v>35</v>
      </c>
      <c r="V10" s="13" t="s">
        <v>50</v>
      </c>
    </row>
    <row r="11" s="3" customFormat="1" ht="16" customHeight="1" spans="1:1024 1025:16378">
      <c r="A11" s="10" t="s">
        <v>18</v>
      </c>
      <c r="B11" s="11" t="s">
        <v>47</v>
      </c>
      <c r="C11" s="12"/>
      <c r="D11" s="12">
        <v>2</v>
      </c>
      <c r="E11" s="12"/>
      <c r="F11" s="12"/>
      <c r="G11" s="12" t="s">
        <v>21</v>
      </c>
      <c r="H11" s="10" t="s">
        <v>28</v>
      </c>
      <c r="I11" s="11" t="s">
        <v>51</v>
      </c>
      <c r="J11" s="13" t="str">
        <f t="shared" si="1"/>
        <v>410526********1526</v>
      </c>
      <c r="K11" s="13" t="str">
        <f t="shared" si="0"/>
        <v>女</v>
      </c>
      <c r="L11" s="13" t="e" cm="1">
        <f ca="1" t="array" ref="L11">_xlfn.IFS(LEN(J11)=15,DATEDIF(TEXT("19"&amp;MID(J11,7,6),"0-00-00"),TODAY(),"y"),LEN(J11)=18,DATEDIF(TEXT(MID(J11,7,8),"0-00-00"),TODAY(),"y"),TRUE,"身份证错误")</f>
        <v>#VALUE!</v>
      </c>
      <c r="M11" s="14" t="s">
        <v>30</v>
      </c>
      <c r="N11" s="15"/>
      <c r="O11" s="16"/>
      <c r="P11" s="16"/>
      <c r="Q11" s="17"/>
      <c r="V11" s="19" t="s">
        <v>52</v>
      </c>
    </row>
    <row r="12" s="3" customFormat="1" ht="16" customHeight="1" spans="1:1024 1025:16378">
      <c r="A12" s="10" t="s">
        <v>18</v>
      </c>
      <c r="B12" s="11" t="s">
        <v>47</v>
      </c>
      <c r="C12" s="12"/>
      <c r="D12" s="12">
        <v>4</v>
      </c>
      <c r="E12" s="12"/>
      <c r="F12" s="12"/>
      <c r="G12" s="12" t="s">
        <v>21</v>
      </c>
      <c r="H12" s="10" t="s">
        <v>28</v>
      </c>
      <c r="I12" s="11" t="s">
        <v>53</v>
      </c>
      <c r="J12" s="13" t="str">
        <f t="shared" si="1"/>
        <v>410526********0109</v>
      </c>
      <c r="K12" s="13" t="str">
        <f t="shared" si="0"/>
        <v>女</v>
      </c>
      <c r="L12" s="13" t="e" cm="1">
        <f ca="1" t="array" ref="L12">_xlfn.IFS(LEN(J12)=15,DATEDIF(TEXT("19"&amp;MID(J12,7,6),"0-00-00"),TODAY(),"y"),LEN(J12)=18,DATEDIF(TEXT(MID(J12,7,8),"0-00-00"),TODAY(),"y"),TRUE,"身份证错误")</f>
        <v>#VALUE!</v>
      </c>
      <c r="M12" s="14" t="s">
        <v>54</v>
      </c>
      <c r="N12" s="15"/>
      <c r="O12" s="16"/>
      <c r="P12" s="16"/>
      <c r="Q12" s="17"/>
      <c r="V12" s="19" t="s">
        <v>55</v>
      </c>
    </row>
    <row r="13" s="3" customFormat="1" ht="16" customHeight="1" spans="1:1024 1025:16378">
      <c r="A13" s="10" t="s">
        <v>18</v>
      </c>
      <c r="B13" s="11" t="s">
        <v>47</v>
      </c>
      <c r="C13" s="12"/>
      <c r="D13" s="12">
        <v>3</v>
      </c>
      <c r="E13" s="12"/>
      <c r="F13" s="12"/>
      <c r="G13" s="12" t="s">
        <v>21</v>
      </c>
      <c r="H13" s="10" t="s">
        <v>28</v>
      </c>
      <c r="I13" s="11" t="s">
        <v>56</v>
      </c>
      <c r="J13" s="13" t="str">
        <f t="shared" si="1"/>
        <v>410526********0477</v>
      </c>
      <c r="K13" s="13" t="str">
        <f t="shared" si="0"/>
        <v>男</v>
      </c>
      <c r="L13" s="13" t="e" cm="1">
        <f ca="1" t="array" ref="L13">_xlfn.IFS(LEN(J13)=15,DATEDIF(TEXT("19"&amp;MID(J13,7,6),"0-00-00"),TODAY(),"y"),LEN(J13)=18,DATEDIF(TEXT(MID(J13,7,8),"0-00-00"),TODAY(),"y"),TRUE,"身份证错误")</f>
        <v>#VALUE!</v>
      </c>
      <c r="M13" s="14" t="s">
        <v>57</v>
      </c>
      <c r="N13" s="15"/>
      <c r="O13" s="16"/>
      <c r="P13" s="16"/>
      <c r="Q13" s="17"/>
      <c r="V13" s="19" t="s">
        <v>58</v>
      </c>
    </row>
    <row r="14" s="3" customFormat="1" ht="16" customHeight="1" spans="1:1024 1025:16378">
      <c r="A14" s="10" t="s">
        <v>18</v>
      </c>
      <c r="B14" s="11" t="s">
        <v>32</v>
      </c>
      <c r="C14" s="12" t="s">
        <v>59</v>
      </c>
      <c r="D14" s="12">
        <v>1</v>
      </c>
      <c r="E14" s="12">
        <v>1</v>
      </c>
      <c r="F14" s="12">
        <v>2</v>
      </c>
      <c r="G14" s="12" t="s">
        <v>21</v>
      </c>
      <c r="H14" s="10" t="s">
        <v>22</v>
      </c>
      <c r="I14" s="11" t="s">
        <v>60</v>
      </c>
      <c r="J14" s="13" t="str">
        <f t="shared" si="1"/>
        <v>410526********1512</v>
      </c>
      <c r="K14" s="13" t="str">
        <f t="shared" si="0"/>
        <v>男</v>
      </c>
      <c r="L14" s="13" t="e" cm="1">
        <f ca="1" t="array" ref="L14">_xlfn.IFS(LEN(J14)=15,DATEDIF(TEXT("19"&amp;MID(J14,7,6),"0-00-00"),TODAY(),"y"),LEN(J14)=18,DATEDIF(TEXT(MID(J14,7,8),"0-00-00"),TODAY(),"y"),TRUE,"身份证错误")</f>
        <v>#VALUE!</v>
      </c>
      <c r="M14" s="14" t="s">
        <v>24</v>
      </c>
      <c r="N14" s="15" t="s">
        <v>25</v>
      </c>
      <c r="O14" s="16">
        <v>259</v>
      </c>
      <c r="P14" s="16">
        <v>20260401</v>
      </c>
      <c r="Q14" s="17" t="s">
        <v>26</v>
      </c>
      <c r="V14" s="19" t="s">
        <v>61</v>
      </c>
    </row>
    <row r="15" s="3" customFormat="1" ht="16" customHeight="1" spans="1:1024 1025:16378">
      <c r="A15" s="10" t="s">
        <v>18</v>
      </c>
      <c r="B15" s="11" t="s">
        <v>32</v>
      </c>
      <c r="C15" s="12"/>
      <c r="D15" s="12">
        <v>6</v>
      </c>
      <c r="E15" s="12"/>
      <c r="F15" s="12"/>
      <c r="G15" s="12" t="s">
        <v>21</v>
      </c>
      <c r="H15" s="10" t="s">
        <v>28</v>
      </c>
      <c r="I15" s="11" t="s">
        <v>62</v>
      </c>
      <c r="J15" s="13" t="str">
        <f t="shared" si="1"/>
        <v>410526********1522</v>
      </c>
      <c r="K15" s="13" t="str">
        <f t="shared" si="0"/>
        <v>女</v>
      </c>
      <c r="L15" s="13" t="e" cm="1">
        <f ca="1" t="array" ref="L15">_xlfn.IFS(LEN(J15)=15,DATEDIF(TEXT("19"&amp;MID(J15,7,6),"0-00-00"),TODAY(),"y"),LEN(J15)=18,DATEDIF(TEXT(MID(J15,7,8),"0-00-00"),TODAY(),"y"),TRUE,"身份证错误")</f>
        <v>#VALUE!</v>
      </c>
      <c r="M15" s="14" t="s">
        <v>38</v>
      </c>
      <c r="N15" s="15"/>
      <c r="O15" s="16"/>
      <c r="P15" s="16"/>
      <c r="Q15" s="17"/>
      <c r="V15" s="19" t="s">
        <v>63</v>
      </c>
    </row>
    <row r="16" s="3" customFormat="1" ht="16" customHeight="1" spans="1:1024 1025:16378">
      <c r="A16" s="10" t="s">
        <v>18</v>
      </c>
      <c r="B16" s="11" t="s">
        <v>64</v>
      </c>
      <c r="C16" s="12" t="s">
        <v>65</v>
      </c>
      <c r="D16" s="12">
        <v>1</v>
      </c>
      <c r="E16" s="12">
        <v>1</v>
      </c>
      <c r="F16" s="12">
        <v>3</v>
      </c>
      <c r="G16" s="12" t="s">
        <v>21</v>
      </c>
      <c r="H16" s="10" t="s">
        <v>22</v>
      </c>
      <c r="I16" s="11" t="s">
        <v>66</v>
      </c>
      <c r="J16" s="13" t="str">
        <f t="shared" si="1"/>
        <v>410526********1534</v>
      </c>
      <c r="K16" s="13" t="str">
        <f t="shared" si="0"/>
        <v>男</v>
      </c>
      <c r="L16" s="13" t="e" cm="1">
        <f ca="1" t="array" ref="L16">_xlfn.IFS(LEN(J16)=15,DATEDIF(TEXT("19"&amp;MID(J16,7,6),"0-00-00"),TODAY(),"y"),LEN(J16)=18,DATEDIF(TEXT(MID(J16,7,8),"0-00-00"),TODAY(),"y"),TRUE,"身份证错误")</f>
        <v>#VALUE!</v>
      </c>
      <c r="M16" s="14" t="s">
        <v>24</v>
      </c>
      <c r="N16" s="15" t="s">
        <v>25</v>
      </c>
      <c r="O16" s="16">
        <v>259</v>
      </c>
      <c r="P16" s="16">
        <v>20260401</v>
      </c>
      <c r="Q16" s="17" t="s">
        <v>26</v>
      </c>
      <c r="V16" s="19" t="s">
        <v>67</v>
      </c>
    </row>
    <row r="17" s="3" customFormat="1" ht="16" customHeight="1" spans="1:22">
      <c r="A17" s="10" t="s">
        <v>18</v>
      </c>
      <c r="B17" s="11" t="s">
        <v>64</v>
      </c>
      <c r="C17" s="10"/>
      <c r="D17" s="12">
        <v>2</v>
      </c>
      <c r="E17" s="12"/>
      <c r="F17" s="12"/>
      <c r="G17" s="12" t="s">
        <v>21</v>
      </c>
      <c r="H17" s="10" t="s">
        <v>28</v>
      </c>
      <c r="I17" s="11" t="s">
        <v>68</v>
      </c>
      <c r="J17" s="13" t="str">
        <f t="shared" si="1"/>
        <v>410526********1584</v>
      </c>
      <c r="K17" s="13" t="str">
        <f t="shared" si="0"/>
        <v>女</v>
      </c>
      <c r="L17" s="13" t="e" cm="1">
        <f ca="1" t="array" ref="L17">_xlfn.IFS(LEN(J17)=15,DATEDIF(TEXT("19"&amp;MID(J17,7,6),"0-00-00"),TODAY(),"y"),LEN(J17)=18,DATEDIF(TEXT(MID(J17,7,8),"0-00-00"),TODAY(),"y"),TRUE,"身份证错误")</f>
        <v>#VALUE!</v>
      </c>
      <c r="M17" s="14" t="s">
        <v>30</v>
      </c>
      <c r="N17" s="15"/>
      <c r="O17" s="16"/>
      <c r="P17" s="16"/>
      <c r="Q17" s="17"/>
      <c r="V17" s="19" t="s">
        <v>69</v>
      </c>
    </row>
    <row r="18" s="3" customFormat="1" ht="16" customHeight="1" spans="1:22">
      <c r="A18" s="10" t="s">
        <v>18</v>
      </c>
      <c r="B18" s="11" t="s">
        <v>64</v>
      </c>
      <c r="C18" s="10"/>
      <c r="D18" s="12">
        <v>3</v>
      </c>
      <c r="E18" s="12"/>
      <c r="F18" s="12"/>
      <c r="G18" s="12" t="s">
        <v>21</v>
      </c>
      <c r="H18" s="10" t="s">
        <v>28</v>
      </c>
      <c r="I18" s="11" t="s">
        <v>70</v>
      </c>
      <c r="J18" s="13" t="str">
        <f t="shared" si="1"/>
        <v>410526********0033</v>
      </c>
      <c r="K18" s="13" t="str">
        <f t="shared" si="0"/>
        <v>男</v>
      </c>
      <c r="L18" s="13" t="e" cm="1">
        <f ca="1" t="array" ref="L18">_xlfn.IFS(LEN(J18)=15,DATEDIF(TEXT("19"&amp;MID(J18,7,6),"0-00-00"),TODAY(),"y"),LEN(J18)=18,DATEDIF(TEXT(MID(J18,7,8),"0-00-00"),TODAY(),"y"),TRUE,"身份证错误")</f>
        <v>#VALUE!</v>
      </c>
      <c r="M18" s="14" t="s">
        <v>57</v>
      </c>
      <c r="N18" s="16"/>
      <c r="O18" s="16"/>
      <c r="P18" s="16"/>
      <c r="Q18" s="17"/>
      <c r="V18" s="19" t="s">
        <v>71</v>
      </c>
    </row>
  </sheetData>
  <mergeCells count="1">
    <mergeCell ref="A1:Q1"/>
  </mergeCells>
  <conditionalFormatting sqref="I3">
    <cfRule type="duplicateValues" dxfId="0" priority="46"/>
  </conditionalFormatting>
  <conditionalFormatting sqref="I4">
    <cfRule type="duplicateValues" dxfId="0" priority="45"/>
  </conditionalFormatting>
  <conditionalFormatting sqref="I16">
    <cfRule type="duplicateValues" dxfId="0" priority="40"/>
  </conditionalFormatting>
  <conditionalFormatting sqref="V16">
    <cfRule type="expression" dxfId="1" priority="3">
      <formula>AND(SUMPRODUCT(IFERROR(1*(($V$16&amp;"x")=(V16&amp;"x")),0))&gt;1,NOT(ISBLANK(V16)))</formula>
    </cfRule>
  </conditionalFormatting>
  <conditionalFormatting sqref="I17">
    <cfRule type="duplicateValues" dxfId="0" priority="39"/>
  </conditionalFormatting>
  <conditionalFormatting sqref="V17">
    <cfRule type="expression" dxfId="1" priority="2">
      <formula>AND(SUMPRODUCT(IFERROR(1*(($V$17&amp;"x")=(V17&amp;"x")),0))&gt;1,NOT(ISBLANK(V17)))</formula>
    </cfRule>
  </conditionalFormatting>
  <conditionalFormatting sqref="I18">
    <cfRule type="duplicateValues" dxfId="0" priority="38"/>
  </conditionalFormatting>
  <conditionalFormatting sqref="V18">
    <cfRule type="expression" dxfId="1" priority="1">
      <formula>AND(SUMPRODUCT(IFERROR(1*(($V$18&amp;"x")=(V18&amp;"x")),0))&gt;1,NOT(ISBLANK(V18)))</formula>
    </cfRule>
  </conditionalFormatting>
  <conditionalFormatting sqref="I5:I9">
    <cfRule type="duplicateValues" dxfId="0" priority="44"/>
  </conditionalFormatting>
  <conditionalFormatting sqref="I10:I13">
    <cfRule type="duplicateValues" dxfId="0" priority="48"/>
  </conditionalFormatting>
  <conditionalFormatting sqref="I14:I15">
    <cfRule type="duplicateValues" dxfId="0" priority="41"/>
  </conditionalFormatting>
  <conditionalFormatting sqref="J3:J18">
    <cfRule type="expression" dxfId="1" priority="43">
      <formula>AND(SUMPRODUCT(IFERROR(1*(($J$3:$J$18&amp;"x")=(J3&amp;"x")),0))&gt;1,NOT(ISBLANK(J3)))</formula>
    </cfRule>
  </conditionalFormatting>
  <conditionalFormatting sqref="V3:V13">
    <cfRule type="expression" dxfId="1" priority="5">
      <formula>AND(SUMPRODUCT(IFERROR(1*(($V$3:$V$13&amp;"x")=(V3&amp;"x")),0))&gt;1,NOT(ISBLANK(V3)))</formula>
    </cfRule>
  </conditionalFormatting>
  <conditionalFormatting sqref="V14:V15">
    <cfRule type="expression" dxfId="1" priority="4">
      <formula>AND(SUMPRODUCT(IFERROR(1*(($V$14:$V$15&amp;"x")=(V14&amp;"x")),0))&gt;1,NOT(ISBLANK(V14)))</formula>
    </cfRule>
  </conditionalFormatting>
  <conditionalFormatting sqref="I1:I2 I19:I1048576">
    <cfRule type="duplicateValues" dxfId="0" priority="864"/>
  </conditionalFormatting>
  <dataValidations count="1">
    <dataValidation type="list" allowBlank="1" showInputMessage="1" showErrorMessage="1" sqref="M3:M18">
      <formula1>"本人,配偶,子,女,孙子、孙女、（外孙子、外孙女）,父母,祖父母或外祖父母,兄、弟、姐、妹,其他"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2024-01-04T09:01:00Z</dcterms:created>
  <dcterms:modified xsi:type="dcterms:W3CDTF">2026-03-25T06:44:04Z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B5552C3D4F7A46BBA6642CD9EB99C801_13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